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<sst xmlns="http://schemas.openxmlformats.org/spreadsheetml/2006/main" count="510" uniqueCount="72">
  <si>
    <t>ABC</t>
  </si>
  <si>
    <t>D</t>
  </si>
  <si>
    <t>E</t>
  </si>
  <si>
    <t>F</t>
  </si>
  <si>
    <t>G</t>
  </si>
  <si>
    <t>Human</t>
  </si>
  <si>
    <t xml:space="preserve">Lightning </t>
  </si>
  <si>
    <t>Total</t>
  </si>
  <si>
    <t>Acres</t>
  </si>
  <si>
    <t>Lightning</t>
  </si>
  <si>
    <t>1/1-4/30</t>
  </si>
  <si>
    <t>6/1-6/30</t>
  </si>
  <si>
    <t>7/1-7/30</t>
  </si>
  <si>
    <t>8/1-8/30</t>
  </si>
  <si>
    <t>9/1/-9/30</t>
  </si>
  <si>
    <t>10/1-10/30</t>
  </si>
  <si>
    <t>11/1-11/30</t>
  </si>
  <si>
    <t>12/1-12/30</t>
  </si>
  <si>
    <t>2001</t>
  </si>
  <si>
    <t>2000</t>
  </si>
  <si>
    <t>1/1-5/30</t>
  </si>
  <si>
    <t xml:space="preserve"> </t>
  </si>
  <si>
    <t>1/1-6/30</t>
  </si>
  <si>
    <t>1/1-7/30</t>
  </si>
  <si>
    <t>1/1-8/30</t>
  </si>
  <si>
    <t>1/1-9/30</t>
  </si>
  <si>
    <t>1/1-10/30</t>
  </si>
  <si>
    <t>1/1-1/30</t>
  </si>
  <si>
    <t>1/1-12/30</t>
  </si>
  <si>
    <t>1992</t>
  </si>
  <si>
    <t>1993</t>
  </si>
  <si>
    <t>1994</t>
  </si>
  <si>
    <t>1995</t>
  </si>
  <si>
    <t>1996</t>
  </si>
  <si>
    <t>1997</t>
  </si>
  <si>
    <t>1998</t>
  </si>
  <si>
    <t>1999</t>
  </si>
  <si>
    <t>5/1-5/30</t>
  </si>
  <si>
    <t>Northern Ca. National Forests</t>
  </si>
  <si>
    <t>1992-2001</t>
  </si>
  <si>
    <t>2002</t>
  </si>
  <si>
    <t>Jan-Apr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</si>
  <si>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</si>
  <si>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</si>
  <si>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</si>
  <si>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</si>
  <si>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</si>
  <si>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</si>
  <si>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</si>
  <si>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</si>
  <si>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</t>
  </si>
  <si>
    <t>1992-1993 - 2 year average</t>
  </si>
  <si>
    <t>1992-1994 - 3 year average</t>
  </si>
  <si>
    <t>1992-1995 - 4 year average</t>
  </si>
  <si>
    <t>1992 - 1 year average</t>
  </si>
  <si>
    <t>1992-1996 - 5 year average</t>
  </si>
  <si>
    <t>1992-1997 - 6 year average</t>
  </si>
  <si>
    <t>1992-1998 - 7 year average</t>
  </si>
  <si>
    <t>1992-1999 - 8 year average</t>
  </si>
  <si>
    <t>1992-2000 - 9 year average</t>
  </si>
  <si>
    <t>1992-2001 - 10 year average</t>
  </si>
  <si>
    <t>1993-2002 - 10 year average</t>
  </si>
  <si>
    <t xml:space="preserve">Including 10 Year Averages 1993-2002 </t>
  </si>
  <si>
    <t xml:space="preserve">10 Year Averages </t>
  </si>
  <si>
    <t>Average</t>
  </si>
  <si>
    <t>Year to Date</t>
  </si>
  <si>
    <t>10 Year -  1996 thru 2005 June Averages</t>
  </si>
  <si>
    <t>USFS Fires and Acres Only</t>
  </si>
  <si>
    <t>June 10 Yr. Ave.</t>
  </si>
  <si>
    <t>June 2006 Actuals</t>
  </si>
  <si>
    <t xml:space="preserve">10 yr. Totals </t>
  </si>
  <si>
    <t>Comparison +/-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</si>
</sst>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"/>
    <numFmt numFmtId="166" formatCode="0.0"/>
  </numFmts>
  <fonts count="13"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26"/>
      <name val="Comic Sans MS"/>
      <family val="4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Fill="1" applyBorder="1" applyAlignment="1">
      <alignment/>
    </xf>
    <xf numFmtId="0" fontId="2" fillId="0" borderId="0" xfId="19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4" fillId="0" borderId="2" xfId="0" applyNumberFormat="1" applyFont="1" applyBorder="1" applyAlignment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" fontId="2" fillId="0" borderId="1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/>
    </xf>
    <xf numFmtId="3" fontId="2" fillId="6" borderId="4" xfId="0" applyNumberFormat="1" applyFont="1" applyFill="1" applyBorder="1" applyAlignment="1">
      <alignment/>
    </xf>
    <xf numFmtId="3" fontId="2" fillId="6" borderId="2" xfId="0" applyNumberFormat="1" applyFont="1" applyFill="1" applyBorder="1" applyAlignment="1">
      <alignment/>
    </xf>
    <xf numFmtId="3" fontId="2" fillId="6" borderId="5" xfId="0" applyNumberFormat="1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3" fontId="2" fillId="6" borderId="1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6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>
      <alignment/>
    </xf>
    <xf numFmtId="1" fontId="11" fillId="3" borderId="1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11" fillId="3" borderId="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" fontId="11" fillId="0" borderId="3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47"/>
  <sheetViews>
    <sheetView tabSelected="1" workbookViewId="0" topLeftCell="A509">
      <selection activeCell="M554" sqref="M554"/>
    </sheetView>
  </sheetViews>
  <sheetFormatPr defaultColWidth="9.140625" defaultRowHeight="12.75"/>
  <cols>
    <col min="1" max="1" width="15.57421875" style="0" customWidth="1"/>
    <col min="2" max="2" width="6.28125" style="0" customWidth="1"/>
    <col min="3" max="6" width="5.28125" style="0" customWidth="1"/>
    <col min="7" max="7" width="6.7109375" style="0" customWidth="1"/>
    <col min="8" max="8" width="8.8515625" style="0" customWidth="1"/>
    <col min="9" max="9" width="6.7109375" style="0" customWidth="1"/>
    <col min="10" max="10" width="7.7109375" style="0" customWidth="1"/>
    <col min="11" max="11" width="6.00390625" style="0" customWidth="1"/>
    <col min="12" max="12" width="6.140625" style="0" customWidth="1"/>
    <col min="13" max="16" width="5.28125" style="0" customWidth="1"/>
    <col min="17" max="17" width="6.7109375" style="0" customWidth="1"/>
    <col min="18" max="18" width="8.28125" style="0" customWidth="1"/>
    <col min="19" max="19" width="6.7109375" style="0" customWidth="1"/>
    <col min="20" max="20" width="8.421875" style="0" customWidth="1"/>
    <col min="21" max="21" width="6.7109375" style="0" customWidth="1"/>
  </cols>
  <sheetData>
    <row r="2" spans="1:21" ht="12.75">
      <c r="A2" s="20" t="s">
        <v>29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3"/>
      <c r="L2" s="8" t="s">
        <v>0</v>
      </c>
      <c r="M2" s="8" t="s">
        <v>1</v>
      </c>
      <c r="N2" s="8" t="s">
        <v>2</v>
      </c>
      <c r="O2" s="8" t="s">
        <v>3</v>
      </c>
      <c r="P2" s="8" t="s">
        <v>4</v>
      </c>
      <c r="Q2" s="2" t="s">
        <v>5</v>
      </c>
      <c r="R2" s="2" t="s">
        <v>9</v>
      </c>
      <c r="S2" s="2" t="s">
        <v>7</v>
      </c>
      <c r="T2" s="2" t="s">
        <v>8</v>
      </c>
      <c r="U2" s="37"/>
    </row>
    <row r="3" spans="1:11" ht="12.75">
      <c r="A3" s="15" t="s">
        <v>41</v>
      </c>
      <c r="K3" s="15" t="s">
        <v>41</v>
      </c>
    </row>
    <row r="4" spans="1:31" ht="12.75">
      <c r="A4" s="16"/>
      <c r="B4" s="26">
        <v>31</v>
      </c>
      <c r="C4" s="26">
        <v>0</v>
      </c>
      <c r="D4" s="26">
        <v>0</v>
      </c>
      <c r="E4" s="26">
        <v>0</v>
      </c>
      <c r="F4" s="26">
        <v>0</v>
      </c>
      <c r="G4" s="26">
        <v>26</v>
      </c>
      <c r="H4" s="26">
        <v>5</v>
      </c>
      <c r="I4" s="24">
        <v>31</v>
      </c>
      <c r="J4" s="24">
        <v>129</v>
      </c>
      <c r="K4" s="16"/>
      <c r="L4" s="4">
        <f>SUM(B4)</f>
        <v>31</v>
      </c>
      <c r="M4" s="4">
        <f aca="true" t="shared" si="0" ref="M4:T4">SUM(C4)</f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26</v>
      </c>
      <c r="R4" s="4">
        <f t="shared" si="0"/>
        <v>5</v>
      </c>
      <c r="S4" s="4">
        <f t="shared" si="0"/>
        <v>31</v>
      </c>
      <c r="T4" s="4">
        <f t="shared" si="0"/>
        <v>129</v>
      </c>
      <c r="U4" s="6"/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2" t="s">
        <v>5</v>
      </c>
      <c r="AC4" s="2" t="s">
        <v>6</v>
      </c>
      <c r="AD4" s="2" t="s">
        <v>7</v>
      </c>
      <c r="AE4" s="2" t="s">
        <v>8</v>
      </c>
    </row>
    <row r="5" spans="1:22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17"/>
      <c r="S5" s="25"/>
      <c r="T5" s="25"/>
      <c r="U5" s="25"/>
      <c r="V5" s="15" t="s">
        <v>10</v>
      </c>
    </row>
    <row r="6" spans="1:31" ht="12.75">
      <c r="A6" s="15" t="s">
        <v>42</v>
      </c>
      <c r="B6" s="27"/>
      <c r="C6" s="27"/>
      <c r="D6" s="27"/>
      <c r="E6" s="27"/>
      <c r="F6" s="27"/>
      <c r="G6" s="27"/>
      <c r="H6" s="27"/>
      <c r="I6" s="25"/>
      <c r="J6" s="25"/>
      <c r="K6" s="15" t="s">
        <v>42</v>
      </c>
      <c r="S6" s="25"/>
      <c r="T6" s="25"/>
      <c r="U6" s="25"/>
      <c r="V6" s="16"/>
      <c r="W6" s="4">
        <v>12</v>
      </c>
      <c r="X6" s="4">
        <v>0</v>
      </c>
      <c r="Y6" s="4">
        <v>0</v>
      </c>
      <c r="Z6" s="4">
        <v>0</v>
      </c>
      <c r="AA6" s="4">
        <v>0</v>
      </c>
      <c r="AB6" s="4">
        <v>12</v>
      </c>
      <c r="AC6" s="4">
        <v>0</v>
      </c>
      <c r="AD6" s="24">
        <v>12</v>
      </c>
      <c r="AE6" s="24">
        <v>4</v>
      </c>
    </row>
    <row r="7" spans="1:22" ht="12.75">
      <c r="A7" s="16"/>
      <c r="B7" s="26">
        <v>225</v>
      </c>
      <c r="C7" s="26">
        <v>0</v>
      </c>
      <c r="D7" s="26">
        <v>0</v>
      </c>
      <c r="E7" s="26">
        <v>0</v>
      </c>
      <c r="F7" s="26">
        <v>0</v>
      </c>
      <c r="G7" s="26">
        <v>45</v>
      </c>
      <c r="H7" s="26">
        <v>180</v>
      </c>
      <c r="I7" s="24">
        <v>225</v>
      </c>
      <c r="J7" s="24">
        <v>216</v>
      </c>
      <c r="K7" s="16"/>
      <c r="L7" s="4">
        <f aca="true" t="shared" si="1" ref="L7:T7">SUM(L4,B7)</f>
        <v>256</v>
      </c>
      <c r="M7" s="4">
        <f t="shared" si="1"/>
        <v>0</v>
      </c>
      <c r="N7" s="4">
        <f t="shared" si="1"/>
        <v>0</v>
      </c>
      <c r="O7" s="4">
        <f t="shared" si="1"/>
        <v>0</v>
      </c>
      <c r="P7" s="4">
        <f t="shared" si="1"/>
        <v>0</v>
      </c>
      <c r="Q7" s="4">
        <f t="shared" si="1"/>
        <v>71</v>
      </c>
      <c r="R7" s="4">
        <f t="shared" si="1"/>
        <v>185</v>
      </c>
      <c r="S7" s="24">
        <f t="shared" si="1"/>
        <v>256</v>
      </c>
      <c r="T7" s="24">
        <f t="shared" si="1"/>
        <v>345</v>
      </c>
      <c r="U7" s="7"/>
      <c r="V7" s="15" t="s">
        <v>10</v>
      </c>
    </row>
    <row r="8" spans="1:31" ht="12.75">
      <c r="A8" s="17"/>
      <c r="B8" s="27"/>
      <c r="C8" s="27"/>
      <c r="D8" s="27"/>
      <c r="E8" s="27"/>
      <c r="F8" s="27"/>
      <c r="G8" s="27"/>
      <c r="H8" s="27"/>
      <c r="I8" s="25"/>
      <c r="J8" s="25"/>
      <c r="K8" s="17"/>
      <c r="S8" s="25"/>
      <c r="T8" s="25"/>
      <c r="U8" s="25"/>
      <c r="V8" s="16"/>
      <c r="W8" s="4">
        <v>62</v>
      </c>
      <c r="X8" s="4">
        <v>1</v>
      </c>
      <c r="Y8" s="4">
        <v>0</v>
      </c>
      <c r="Z8" s="4">
        <v>0</v>
      </c>
      <c r="AA8" s="4">
        <v>0</v>
      </c>
      <c r="AB8" s="4">
        <v>56</v>
      </c>
      <c r="AC8" s="4">
        <v>7</v>
      </c>
      <c r="AD8" s="24">
        <v>63</v>
      </c>
      <c r="AE8" s="24">
        <v>304</v>
      </c>
    </row>
    <row r="9" spans="1:22" ht="12.75">
      <c r="A9" s="15" t="s">
        <v>43</v>
      </c>
      <c r="B9" s="27"/>
      <c r="C9" s="27"/>
      <c r="D9" s="27"/>
      <c r="E9" s="27"/>
      <c r="F9" s="27"/>
      <c r="G9" s="27"/>
      <c r="H9" s="27"/>
      <c r="I9" s="25"/>
      <c r="J9" s="25"/>
      <c r="K9" s="15" t="s">
        <v>43</v>
      </c>
      <c r="S9" s="25"/>
      <c r="T9" s="25"/>
      <c r="U9" s="25"/>
      <c r="V9" s="15" t="s">
        <v>10</v>
      </c>
    </row>
    <row r="10" spans="1:31" ht="12.75">
      <c r="A10" s="16"/>
      <c r="B10" s="26">
        <v>576</v>
      </c>
      <c r="C10" s="26">
        <v>1</v>
      </c>
      <c r="D10" s="26">
        <v>3</v>
      </c>
      <c r="E10" s="26">
        <v>1</v>
      </c>
      <c r="F10" s="26">
        <v>0</v>
      </c>
      <c r="G10" s="26">
        <v>66</v>
      </c>
      <c r="H10" s="26">
        <v>515</v>
      </c>
      <c r="I10" s="24">
        <v>581</v>
      </c>
      <c r="J10" s="24">
        <v>3498</v>
      </c>
      <c r="K10" s="16"/>
      <c r="L10" s="4">
        <f aca="true" t="shared" si="2" ref="L10:T10">SUM(L7,B10)</f>
        <v>832</v>
      </c>
      <c r="M10" s="4">
        <f t="shared" si="2"/>
        <v>1</v>
      </c>
      <c r="N10" s="4">
        <f t="shared" si="2"/>
        <v>3</v>
      </c>
      <c r="O10" s="4">
        <f t="shared" si="2"/>
        <v>1</v>
      </c>
      <c r="P10" s="4">
        <f t="shared" si="2"/>
        <v>0</v>
      </c>
      <c r="Q10" s="4">
        <f t="shared" si="2"/>
        <v>137</v>
      </c>
      <c r="R10" s="4">
        <f t="shared" si="2"/>
        <v>700</v>
      </c>
      <c r="S10" s="24">
        <f t="shared" si="2"/>
        <v>837</v>
      </c>
      <c r="T10" s="24">
        <f t="shared" si="2"/>
        <v>3843</v>
      </c>
      <c r="U10" s="7"/>
      <c r="V10" s="16"/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4">
        <v>0</v>
      </c>
      <c r="AE10" s="24">
        <v>0</v>
      </c>
    </row>
    <row r="11" spans="1:22" ht="12.75">
      <c r="A11" s="17"/>
      <c r="B11" s="27"/>
      <c r="C11" s="27"/>
      <c r="D11" s="27"/>
      <c r="E11" s="27"/>
      <c r="F11" s="27"/>
      <c r="G11" s="27"/>
      <c r="H11" s="27"/>
      <c r="I11" s="25"/>
      <c r="J11" s="25"/>
      <c r="K11" s="17"/>
      <c r="S11" s="25"/>
      <c r="T11" s="25"/>
      <c r="U11" s="25"/>
      <c r="V11" s="15" t="s">
        <v>10</v>
      </c>
    </row>
    <row r="12" spans="1:31" ht="12.75">
      <c r="A12" s="15" t="s">
        <v>44</v>
      </c>
      <c r="B12" s="27"/>
      <c r="C12" s="27"/>
      <c r="D12" s="27"/>
      <c r="E12" s="27"/>
      <c r="F12" s="27"/>
      <c r="G12" s="27"/>
      <c r="H12" s="27"/>
      <c r="I12" s="25"/>
      <c r="J12" s="25"/>
      <c r="K12" s="15" t="s">
        <v>44</v>
      </c>
      <c r="S12" s="25"/>
      <c r="T12" s="25"/>
      <c r="U12" s="25"/>
      <c r="V12" s="16"/>
      <c r="W12" s="4">
        <v>16</v>
      </c>
      <c r="X12" s="4">
        <v>0</v>
      </c>
      <c r="Y12" s="4">
        <v>0</v>
      </c>
      <c r="Z12" s="4">
        <v>0</v>
      </c>
      <c r="AA12" s="4">
        <v>0</v>
      </c>
      <c r="AB12" s="4">
        <v>16</v>
      </c>
      <c r="AC12" s="4">
        <v>0</v>
      </c>
      <c r="AD12" s="24">
        <v>16</v>
      </c>
      <c r="AE12" s="24">
        <v>11</v>
      </c>
    </row>
    <row r="13" spans="1:22" ht="12.75">
      <c r="A13" s="16"/>
      <c r="B13" s="26">
        <v>317</v>
      </c>
      <c r="C13" s="26">
        <v>1</v>
      </c>
      <c r="D13" s="26">
        <v>0</v>
      </c>
      <c r="E13" s="26">
        <v>0</v>
      </c>
      <c r="F13" s="26">
        <v>0</v>
      </c>
      <c r="G13" s="26">
        <v>83</v>
      </c>
      <c r="H13" s="26">
        <v>235</v>
      </c>
      <c r="I13" s="24">
        <v>318</v>
      </c>
      <c r="J13" s="24">
        <v>379</v>
      </c>
      <c r="K13" s="16"/>
      <c r="L13" s="4">
        <f aca="true" t="shared" si="3" ref="L13:T13">SUM(L10,B13)</f>
        <v>1149</v>
      </c>
      <c r="M13" s="4">
        <f t="shared" si="3"/>
        <v>2</v>
      </c>
      <c r="N13" s="4">
        <f t="shared" si="3"/>
        <v>3</v>
      </c>
      <c r="O13" s="4">
        <f t="shared" si="3"/>
        <v>1</v>
      </c>
      <c r="P13" s="4">
        <f t="shared" si="3"/>
        <v>0</v>
      </c>
      <c r="Q13" s="4">
        <f t="shared" si="3"/>
        <v>220</v>
      </c>
      <c r="R13" s="4">
        <f t="shared" si="3"/>
        <v>935</v>
      </c>
      <c r="S13" s="24">
        <f t="shared" si="3"/>
        <v>1155</v>
      </c>
      <c r="T13" s="24">
        <f t="shared" si="3"/>
        <v>4222</v>
      </c>
      <c r="U13" s="7"/>
      <c r="V13" s="15" t="s">
        <v>10</v>
      </c>
    </row>
    <row r="14" spans="1:31" ht="12.75">
      <c r="A14" s="17"/>
      <c r="B14" s="27"/>
      <c r="C14" s="27"/>
      <c r="D14" s="27"/>
      <c r="E14" s="27"/>
      <c r="F14" s="27"/>
      <c r="G14" s="27"/>
      <c r="H14" s="27"/>
      <c r="I14" s="25"/>
      <c r="J14" s="25"/>
      <c r="K14" s="17"/>
      <c r="S14" s="25"/>
      <c r="T14" s="25"/>
      <c r="U14" s="25"/>
      <c r="V14" s="16"/>
      <c r="W14" s="4">
        <v>33</v>
      </c>
      <c r="X14" s="4">
        <v>0</v>
      </c>
      <c r="Y14" s="4">
        <v>0</v>
      </c>
      <c r="Z14" s="4">
        <v>0</v>
      </c>
      <c r="AA14" s="4">
        <v>0</v>
      </c>
      <c r="AB14" s="4">
        <v>32</v>
      </c>
      <c r="AC14" s="4">
        <v>1</v>
      </c>
      <c r="AD14" s="24">
        <v>33</v>
      </c>
      <c r="AE14" s="24">
        <v>54</v>
      </c>
    </row>
    <row r="15" spans="1:22" ht="12.75">
      <c r="A15" s="15" t="s">
        <v>45</v>
      </c>
      <c r="B15" s="27"/>
      <c r="C15" s="27"/>
      <c r="D15" s="27"/>
      <c r="E15" s="27"/>
      <c r="F15" s="27"/>
      <c r="G15" s="27"/>
      <c r="H15" s="27"/>
      <c r="I15" s="25"/>
      <c r="J15" s="25"/>
      <c r="K15" s="15" t="s">
        <v>45</v>
      </c>
      <c r="S15" s="25"/>
      <c r="T15" s="25"/>
      <c r="U15" s="25"/>
      <c r="V15" s="15" t="s">
        <v>10</v>
      </c>
    </row>
    <row r="16" spans="1:31" ht="12.75">
      <c r="A16" s="16"/>
      <c r="B16" s="26">
        <v>463</v>
      </c>
      <c r="C16" s="26">
        <v>2</v>
      </c>
      <c r="D16" s="26">
        <v>2</v>
      </c>
      <c r="E16" s="26">
        <v>0</v>
      </c>
      <c r="F16" s="26">
        <v>0</v>
      </c>
      <c r="G16" s="26">
        <v>98</v>
      </c>
      <c r="H16" s="26">
        <v>369</v>
      </c>
      <c r="I16" s="24">
        <v>467</v>
      </c>
      <c r="J16" s="24">
        <v>3284</v>
      </c>
      <c r="K16" s="16"/>
      <c r="L16" s="4">
        <f aca="true" t="shared" si="4" ref="L16:T16">SUM(L13,B16)</f>
        <v>1612</v>
      </c>
      <c r="M16" s="4">
        <f t="shared" si="4"/>
        <v>4</v>
      </c>
      <c r="N16" s="4">
        <f t="shared" si="4"/>
        <v>5</v>
      </c>
      <c r="O16" s="4">
        <f t="shared" si="4"/>
        <v>1</v>
      </c>
      <c r="P16" s="4">
        <f t="shared" si="4"/>
        <v>0</v>
      </c>
      <c r="Q16" s="4">
        <f t="shared" si="4"/>
        <v>318</v>
      </c>
      <c r="R16" s="4">
        <f t="shared" si="4"/>
        <v>1304</v>
      </c>
      <c r="S16" s="24">
        <f t="shared" si="4"/>
        <v>1622</v>
      </c>
      <c r="T16" s="24">
        <f t="shared" si="4"/>
        <v>7506</v>
      </c>
      <c r="U16" s="7"/>
      <c r="V16" s="16"/>
      <c r="W16" s="4">
        <v>5</v>
      </c>
      <c r="X16" s="4">
        <v>0</v>
      </c>
      <c r="Y16" s="4">
        <v>0</v>
      </c>
      <c r="Z16" s="4">
        <v>0</v>
      </c>
      <c r="AA16" s="4">
        <v>0</v>
      </c>
      <c r="AB16" s="4">
        <v>5</v>
      </c>
      <c r="AC16" s="4">
        <v>0</v>
      </c>
      <c r="AD16" s="24">
        <v>5</v>
      </c>
      <c r="AE16" s="24">
        <v>2</v>
      </c>
    </row>
    <row r="17" spans="1:22" ht="12.75">
      <c r="A17" s="17"/>
      <c r="B17" s="27"/>
      <c r="C17" s="27"/>
      <c r="D17" s="27"/>
      <c r="E17" s="27"/>
      <c r="F17" s="27"/>
      <c r="G17" s="27"/>
      <c r="H17" s="27"/>
      <c r="I17" s="25"/>
      <c r="J17" s="25"/>
      <c r="K17" s="17"/>
      <c r="S17" s="25"/>
      <c r="T17" s="25"/>
      <c r="U17" s="25"/>
      <c r="V17" s="15" t="s">
        <v>10</v>
      </c>
    </row>
    <row r="18" spans="1:31" ht="12.75">
      <c r="A18" s="15" t="s">
        <v>46</v>
      </c>
      <c r="B18" s="27"/>
      <c r="C18" s="27"/>
      <c r="D18" s="27"/>
      <c r="E18" s="27"/>
      <c r="F18" s="27"/>
      <c r="G18" s="27"/>
      <c r="H18" s="27"/>
      <c r="I18" s="25"/>
      <c r="J18" s="25"/>
      <c r="K18" s="15" t="s">
        <v>46</v>
      </c>
      <c r="S18" s="25"/>
      <c r="T18" s="25"/>
      <c r="U18" s="25"/>
      <c r="V18" s="16"/>
      <c r="W18" s="4">
        <v>22</v>
      </c>
      <c r="X18" s="4">
        <v>0</v>
      </c>
      <c r="Y18" s="4">
        <v>0</v>
      </c>
      <c r="Z18" s="4">
        <v>0</v>
      </c>
      <c r="AA18" s="4">
        <v>0</v>
      </c>
      <c r="AB18" s="4">
        <v>22</v>
      </c>
      <c r="AC18" s="4">
        <v>0</v>
      </c>
      <c r="AD18" s="24">
        <v>22</v>
      </c>
      <c r="AE18" s="24">
        <v>26</v>
      </c>
    </row>
    <row r="19" spans="1:22" ht="12.75">
      <c r="A19" s="16"/>
      <c r="B19" s="26">
        <v>267</v>
      </c>
      <c r="C19" s="26">
        <v>0</v>
      </c>
      <c r="D19" s="26">
        <v>0</v>
      </c>
      <c r="E19" s="26">
        <v>1</v>
      </c>
      <c r="F19" s="26">
        <v>1</v>
      </c>
      <c r="G19" s="26">
        <v>111</v>
      </c>
      <c r="H19" s="26">
        <v>158</v>
      </c>
      <c r="I19" s="24">
        <v>269</v>
      </c>
      <c r="J19" s="24">
        <v>30084</v>
      </c>
      <c r="K19" s="16"/>
      <c r="L19" s="4">
        <f aca="true" t="shared" si="5" ref="L19:T19">SUM(L16,B19)</f>
        <v>1879</v>
      </c>
      <c r="M19" s="4">
        <f t="shared" si="5"/>
        <v>4</v>
      </c>
      <c r="N19" s="4">
        <f t="shared" si="5"/>
        <v>5</v>
      </c>
      <c r="O19" s="4">
        <f t="shared" si="5"/>
        <v>2</v>
      </c>
      <c r="P19" s="4">
        <f t="shared" si="5"/>
        <v>1</v>
      </c>
      <c r="Q19" s="4">
        <f t="shared" si="5"/>
        <v>429</v>
      </c>
      <c r="R19" s="4">
        <f t="shared" si="5"/>
        <v>1462</v>
      </c>
      <c r="S19" s="24">
        <f t="shared" si="5"/>
        <v>1891</v>
      </c>
      <c r="T19" s="24">
        <f t="shared" si="5"/>
        <v>37590</v>
      </c>
      <c r="U19" s="7"/>
      <c r="V19" s="15" t="s">
        <v>10</v>
      </c>
    </row>
    <row r="20" spans="1:31" ht="12.75">
      <c r="A20" s="17"/>
      <c r="B20" s="27"/>
      <c r="C20" s="27"/>
      <c r="D20" s="27"/>
      <c r="E20" s="27"/>
      <c r="F20" s="27"/>
      <c r="G20" s="27"/>
      <c r="H20" s="27"/>
      <c r="I20" s="25"/>
      <c r="J20" s="25"/>
      <c r="K20" s="17"/>
      <c r="S20" s="25"/>
      <c r="T20" s="25"/>
      <c r="U20" s="25"/>
      <c r="V20" s="16"/>
      <c r="W20" s="4">
        <v>31</v>
      </c>
      <c r="X20" s="4">
        <v>1</v>
      </c>
      <c r="Y20" s="4">
        <v>1</v>
      </c>
      <c r="Z20" s="4">
        <v>2</v>
      </c>
      <c r="AA20" s="4">
        <v>0</v>
      </c>
      <c r="AB20" s="4">
        <v>33</v>
      </c>
      <c r="AC20" s="4">
        <v>2</v>
      </c>
      <c r="AD20" s="24">
        <v>35</v>
      </c>
      <c r="AE20" s="24">
        <v>3760</v>
      </c>
    </row>
    <row r="21" spans="1:22" ht="12.75">
      <c r="A21" s="15" t="s">
        <v>47</v>
      </c>
      <c r="B21" s="27"/>
      <c r="C21" s="27"/>
      <c r="D21" s="27"/>
      <c r="E21" s="27"/>
      <c r="F21" s="27"/>
      <c r="G21" s="27"/>
      <c r="H21" s="27"/>
      <c r="I21" s="25"/>
      <c r="J21" s="25"/>
      <c r="K21" s="15" t="s">
        <v>47</v>
      </c>
      <c r="S21" s="25"/>
      <c r="T21" s="25"/>
      <c r="U21" s="25"/>
      <c r="V21" s="15" t="s">
        <v>10</v>
      </c>
    </row>
    <row r="22" spans="1:31" ht="12.75">
      <c r="A22" s="16"/>
      <c r="B22" s="26">
        <v>96</v>
      </c>
      <c r="C22" s="26">
        <v>0</v>
      </c>
      <c r="D22" s="26">
        <v>0</v>
      </c>
      <c r="E22" s="26">
        <v>0</v>
      </c>
      <c r="F22" s="26">
        <v>0</v>
      </c>
      <c r="G22" s="26">
        <v>50</v>
      </c>
      <c r="H22" s="26">
        <v>46</v>
      </c>
      <c r="I22" s="24">
        <v>96</v>
      </c>
      <c r="J22" s="24">
        <v>19</v>
      </c>
      <c r="K22" s="16"/>
      <c r="L22" s="4">
        <f aca="true" t="shared" si="6" ref="L22:T22">SUM(L19,B22)</f>
        <v>1975</v>
      </c>
      <c r="M22" s="4">
        <f t="shared" si="6"/>
        <v>4</v>
      </c>
      <c r="N22" s="4">
        <f t="shared" si="6"/>
        <v>5</v>
      </c>
      <c r="O22" s="4">
        <f t="shared" si="6"/>
        <v>2</v>
      </c>
      <c r="P22" s="4">
        <f t="shared" si="6"/>
        <v>1</v>
      </c>
      <c r="Q22" s="4">
        <f t="shared" si="6"/>
        <v>479</v>
      </c>
      <c r="R22" s="4">
        <f t="shared" si="6"/>
        <v>1508</v>
      </c>
      <c r="S22" s="24">
        <f t="shared" si="6"/>
        <v>1987</v>
      </c>
      <c r="T22" s="24">
        <f t="shared" si="6"/>
        <v>37609</v>
      </c>
      <c r="U22" s="7"/>
      <c r="V22" s="16"/>
      <c r="W22" s="4">
        <v>31</v>
      </c>
      <c r="X22" s="4">
        <v>0</v>
      </c>
      <c r="Y22" s="4">
        <v>0</v>
      </c>
      <c r="Z22" s="4">
        <v>0</v>
      </c>
      <c r="AA22" s="4">
        <v>0</v>
      </c>
      <c r="AB22" s="4">
        <v>28</v>
      </c>
      <c r="AC22" s="4">
        <v>3</v>
      </c>
      <c r="AD22" s="24">
        <v>31</v>
      </c>
      <c r="AE22" s="24">
        <v>41</v>
      </c>
    </row>
    <row r="23" spans="1:22" ht="12.75">
      <c r="A23" s="17"/>
      <c r="B23" s="27"/>
      <c r="C23" s="27"/>
      <c r="D23" s="27"/>
      <c r="E23" s="27"/>
      <c r="F23" s="27"/>
      <c r="G23" s="27"/>
      <c r="H23" s="27"/>
      <c r="I23" s="25"/>
      <c r="J23" s="25"/>
      <c r="K23" s="17"/>
      <c r="S23" s="25"/>
      <c r="T23" s="25"/>
      <c r="U23" s="25"/>
      <c r="V23" s="15" t="s">
        <v>10</v>
      </c>
    </row>
    <row r="24" spans="1:31" ht="12.75">
      <c r="A24" s="15" t="s">
        <v>48</v>
      </c>
      <c r="B24" s="27"/>
      <c r="C24" s="27"/>
      <c r="D24" s="27"/>
      <c r="E24" s="27"/>
      <c r="F24" s="27"/>
      <c r="G24" s="27"/>
      <c r="H24" s="27"/>
      <c r="I24" s="25"/>
      <c r="J24" s="25"/>
      <c r="K24" s="15" t="s">
        <v>48</v>
      </c>
      <c r="S24" s="25"/>
      <c r="T24" s="25"/>
      <c r="U24" s="25"/>
      <c r="V24" s="16"/>
      <c r="W24" s="4">
        <v>19</v>
      </c>
      <c r="X24" s="4">
        <v>0</v>
      </c>
      <c r="Y24" s="4">
        <v>0</v>
      </c>
      <c r="Z24" s="4">
        <v>0</v>
      </c>
      <c r="AA24" s="4">
        <v>0</v>
      </c>
      <c r="AB24" s="4">
        <v>15</v>
      </c>
      <c r="AC24" s="4">
        <v>4</v>
      </c>
      <c r="AD24" s="24">
        <v>19</v>
      </c>
      <c r="AE24" s="24">
        <v>18</v>
      </c>
    </row>
    <row r="25" spans="1:31" ht="12.75">
      <c r="A25" s="16"/>
      <c r="B25" s="26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12</v>
      </c>
      <c r="H25" s="26">
        <v>1</v>
      </c>
      <c r="I25" s="24">
        <v>13</v>
      </c>
      <c r="J25" s="24">
        <v>12</v>
      </c>
      <c r="K25" s="16"/>
      <c r="L25" s="4">
        <f aca="true" t="shared" si="7" ref="L25:T25">SUM(L22,B25)</f>
        <v>1988</v>
      </c>
      <c r="M25" s="4">
        <f t="shared" si="7"/>
        <v>4</v>
      </c>
      <c r="N25" s="4">
        <f t="shared" si="7"/>
        <v>5</v>
      </c>
      <c r="O25" s="4">
        <f t="shared" si="7"/>
        <v>2</v>
      </c>
      <c r="P25" s="4">
        <f t="shared" si="7"/>
        <v>1</v>
      </c>
      <c r="Q25" s="4">
        <f t="shared" si="7"/>
        <v>491</v>
      </c>
      <c r="R25" s="4">
        <f t="shared" si="7"/>
        <v>1509</v>
      </c>
      <c r="S25" s="24">
        <f t="shared" si="7"/>
        <v>2000</v>
      </c>
      <c r="T25" s="24">
        <f t="shared" si="7"/>
        <v>37621</v>
      </c>
      <c r="U25" s="7"/>
      <c r="V25" s="39" t="s">
        <v>64</v>
      </c>
      <c r="W25" s="39">
        <f>SUM(W6:W24)/10</f>
        <v>23.1</v>
      </c>
      <c r="X25" s="40"/>
      <c r="Y25" s="40"/>
      <c r="Z25" s="40"/>
      <c r="AA25" s="40"/>
      <c r="AB25" s="40"/>
      <c r="AC25" s="40"/>
      <c r="AD25" s="40"/>
      <c r="AE25" s="40"/>
    </row>
    <row r="26" spans="1:21" ht="12.75">
      <c r="A26" s="17"/>
      <c r="B26" s="27"/>
      <c r="C26" s="27"/>
      <c r="D26" s="27"/>
      <c r="E26" s="27"/>
      <c r="F26" s="27"/>
      <c r="G26" s="27"/>
      <c r="H26" s="27"/>
      <c r="I26" s="25"/>
      <c r="J26" s="25"/>
      <c r="K26" s="17"/>
      <c r="S26" s="25"/>
      <c r="T26" s="25"/>
      <c r="U26" s="25"/>
    </row>
    <row r="27" spans="1:21" ht="12.75">
      <c r="A27" s="15" t="s">
        <v>49</v>
      </c>
      <c r="B27" s="27"/>
      <c r="C27" s="27"/>
      <c r="D27" s="27"/>
      <c r="E27" s="27"/>
      <c r="F27" s="27"/>
      <c r="G27" s="27"/>
      <c r="H27" s="27"/>
      <c r="I27" s="25"/>
      <c r="J27" s="25"/>
      <c r="K27" s="15" t="s">
        <v>49</v>
      </c>
      <c r="S27" s="25"/>
      <c r="T27" s="25"/>
      <c r="U27" s="25"/>
    </row>
    <row r="28" spans="1:21" ht="12.75">
      <c r="A28" s="18"/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">
        <v>0</v>
      </c>
      <c r="J28" s="24">
        <v>0</v>
      </c>
      <c r="K28" s="5"/>
      <c r="L28" s="4">
        <f aca="true" t="shared" si="8" ref="L28:T28">SUM(L25,B28)</f>
        <v>1988</v>
      </c>
      <c r="M28" s="4">
        <f t="shared" si="8"/>
        <v>4</v>
      </c>
      <c r="N28" s="4">
        <f t="shared" si="8"/>
        <v>5</v>
      </c>
      <c r="O28" s="4">
        <f t="shared" si="8"/>
        <v>2</v>
      </c>
      <c r="P28" s="4">
        <f t="shared" si="8"/>
        <v>1</v>
      </c>
      <c r="Q28" s="4">
        <f t="shared" si="8"/>
        <v>491</v>
      </c>
      <c r="R28" s="4">
        <f t="shared" si="8"/>
        <v>1509</v>
      </c>
      <c r="S28" s="24">
        <f t="shared" si="8"/>
        <v>2000</v>
      </c>
      <c r="T28" s="24">
        <f t="shared" si="8"/>
        <v>37621</v>
      </c>
      <c r="U28" s="7"/>
    </row>
    <row r="29" spans="1:21" ht="12.75">
      <c r="A29" s="18"/>
      <c r="B29" s="28"/>
      <c r="C29" s="28"/>
      <c r="D29" s="28"/>
      <c r="E29" s="28"/>
      <c r="F29" s="28"/>
      <c r="G29" s="28"/>
      <c r="H29" s="28"/>
      <c r="I29" s="7"/>
      <c r="J29" s="7"/>
      <c r="K29" s="5"/>
      <c r="L29" s="6"/>
      <c r="M29" s="6"/>
      <c r="N29" s="6"/>
      <c r="O29" s="6"/>
      <c r="P29" s="6"/>
      <c r="Q29" s="6"/>
      <c r="R29" s="6"/>
      <c r="S29" s="7"/>
      <c r="T29" s="7"/>
      <c r="U29" s="7"/>
    </row>
    <row r="30" ht="12.75">
      <c r="A30" s="18"/>
    </row>
    <row r="31" spans="2:21" ht="12.75">
      <c r="B31" s="29" t="s">
        <v>50</v>
      </c>
      <c r="C31" s="29" t="s">
        <v>21</v>
      </c>
      <c r="D31" s="29" t="s">
        <v>21</v>
      </c>
      <c r="E31" s="29" t="s">
        <v>21</v>
      </c>
      <c r="F31" s="29" t="s">
        <v>21</v>
      </c>
      <c r="G31" s="29" t="s">
        <v>21</v>
      </c>
      <c r="H31" s="32" t="s">
        <v>54</v>
      </c>
      <c r="I31" s="30"/>
      <c r="J31" s="31"/>
      <c r="L31" s="35">
        <v>1988</v>
      </c>
      <c r="M31" s="36">
        <v>4</v>
      </c>
      <c r="N31" s="36">
        <v>5</v>
      </c>
      <c r="O31" s="36">
        <v>2</v>
      </c>
      <c r="P31" s="36">
        <v>1</v>
      </c>
      <c r="Q31" s="35">
        <v>491</v>
      </c>
      <c r="R31" s="35">
        <v>1509</v>
      </c>
      <c r="S31" s="35">
        <v>2000</v>
      </c>
      <c r="T31" s="35">
        <v>37621</v>
      </c>
      <c r="U31" s="29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spans="1:21" ht="12.75">
      <c r="A45" s="20" t="s">
        <v>30</v>
      </c>
      <c r="B45" s="22" t="s">
        <v>0</v>
      </c>
      <c r="C45" s="22" t="s">
        <v>1</v>
      </c>
      <c r="D45" s="1" t="s">
        <v>2</v>
      </c>
      <c r="E45" s="1" t="s">
        <v>3</v>
      </c>
      <c r="F45" s="1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3"/>
      <c r="L45" s="1" t="s">
        <v>0</v>
      </c>
      <c r="M45" s="1" t="s">
        <v>1</v>
      </c>
      <c r="N45" s="1" t="s">
        <v>2</v>
      </c>
      <c r="O45" s="1" t="s">
        <v>3</v>
      </c>
      <c r="P45" s="1" t="s">
        <v>4</v>
      </c>
      <c r="Q45" s="2" t="s">
        <v>5</v>
      </c>
      <c r="R45" s="2" t="s">
        <v>9</v>
      </c>
      <c r="S45" s="2" t="s">
        <v>7</v>
      </c>
      <c r="T45" s="2" t="s">
        <v>8</v>
      </c>
      <c r="U45" s="37"/>
    </row>
    <row r="46" spans="1:11" ht="12.75">
      <c r="A46" s="15" t="s">
        <v>10</v>
      </c>
      <c r="K46" s="3" t="s">
        <v>10</v>
      </c>
    </row>
    <row r="47" spans="1:21" ht="12.75">
      <c r="A47" s="16"/>
      <c r="B47" s="4">
        <v>12</v>
      </c>
      <c r="C47" s="4">
        <v>0</v>
      </c>
      <c r="D47" s="4">
        <v>0</v>
      </c>
      <c r="E47" s="4">
        <v>0</v>
      </c>
      <c r="F47" s="4">
        <v>0</v>
      </c>
      <c r="G47" s="4">
        <v>12</v>
      </c>
      <c r="H47" s="4">
        <v>0</v>
      </c>
      <c r="I47" s="24">
        <f>SUM(G47:H47)</f>
        <v>12</v>
      </c>
      <c r="J47" s="24">
        <v>4</v>
      </c>
      <c r="K47" s="5"/>
      <c r="L47" s="4">
        <f aca="true" t="shared" si="9" ref="L47:T47">SUM(L44,B47)</f>
        <v>12</v>
      </c>
      <c r="M47" s="4">
        <f t="shared" si="9"/>
        <v>0</v>
      </c>
      <c r="N47" s="4">
        <f t="shared" si="9"/>
        <v>0</v>
      </c>
      <c r="O47" s="4">
        <f t="shared" si="9"/>
        <v>0</v>
      </c>
      <c r="P47" s="4">
        <f t="shared" si="9"/>
        <v>0</v>
      </c>
      <c r="Q47" s="4">
        <f t="shared" si="9"/>
        <v>12</v>
      </c>
      <c r="R47" s="4">
        <f t="shared" si="9"/>
        <v>0</v>
      </c>
      <c r="S47" s="24">
        <f t="shared" si="9"/>
        <v>12</v>
      </c>
      <c r="T47" s="24">
        <f t="shared" si="9"/>
        <v>4</v>
      </c>
      <c r="U47" s="7"/>
    </row>
    <row r="48" spans="1:21" ht="12.75">
      <c r="A48" s="17"/>
      <c r="I48" s="25"/>
      <c r="J48" s="25"/>
      <c r="S48" s="25"/>
      <c r="T48" s="25"/>
      <c r="U48" s="25"/>
    </row>
    <row r="49" spans="1:21" ht="12.75">
      <c r="A49" s="15" t="s">
        <v>37</v>
      </c>
      <c r="I49" s="25"/>
      <c r="J49" s="25"/>
      <c r="K49" s="3" t="s">
        <v>20</v>
      </c>
      <c r="S49" s="25"/>
      <c r="T49" s="25"/>
      <c r="U49" s="25"/>
    </row>
    <row r="50" spans="1:21" ht="12.75">
      <c r="A50" s="16"/>
      <c r="B50" s="4">
        <v>23</v>
      </c>
      <c r="C50" s="4">
        <v>1</v>
      </c>
      <c r="D50" s="4">
        <v>0</v>
      </c>
      <c r="E50" s="4">
        <v>0</v>
      </c>
      <c r="F50" s="4">
        <v>0</v>
      </c>
      <c r="G50" s="4">
        <v>22</v>
      </c>
      <c r="H50" s="4">
        <v>2</v>
      </c>
      <c r="I50" s="24">
        <f>SUM(G50:H50)</f>
        <v>24</v>
      </c>
      <c r="J50" s="24">
        <v>163</v>
      </c>
      <c r="K50" s="3"/>
      <c r="L50" s="4">
        <f aca="true" t="shared" si="10" ref="L50:T50">SUM(L47,B50)</f>
        <v>35</v>
      </c>
      <c r="M50" s="4">
        <f t="shared" si="10"/>
        <v>1</v>
      </c>
      <c r="N50" s="4">
        <f t="shared" si="10"/>
        <v>0</v>
      </c>
      <c r="O50" s="4">
        <f t="shared" si="10"/>
        <v>0</v>
      </c>
      <c r="P50" s="4">
        <f t="shared" si="10"/>
        <v>0</v>
      </c>
      <c r="Q50" s="4">
        <f t="shared" si="10"/>
        <v>34</v>
      </c>
      <c r="R50" s="4">
        <f t="shared" si="10"/>
        <v>2</v>
      </c>
      <c r="S50" s="24">
        <f t="shared" si="10"/>
        <v>36</v>
      </c>
      <c r="T50" s="24">
        <f t="shared" si="10"/>
        <v>167</v>
      </c>
      <c r="U50" s="7"/>
    </row>
    <row r="51" spans="1:21" ht="12.75">
      <c r="A51" s="17"/>
      <c r="I51" s="25"/>
      <c r="J51" s="25"/>
      <c r="S51" s="25"/>
      <c r="T51" s="25"/>
      <c r="U51" s="25"/>
    </row>
    <row r="52" spans="1:21" ht="12.75">
      <c r="A52" s="15" t="s">
        <v>11</v>
      </c>
      <c r="I52" s="25"/>
      <c r="J52" s="25"/>
      <c r="K52" s="3" t="s">
        <v>22</v>
      </c>
      <c r="S52" s="25"/>
      <c r="T52" s="25"/>
      <c r="U52" s="25"/>
    </row>
    <row r="53" spans="1:21" ht="12.75">
      <c r="A53" s="16"/>
      <c r="B53" s="4">
        <v>39</v>
      </c>
      <c r="C53" s="4">
        <v>0</v>
      </c>
      <c r="D53" s="4">
        <v>0</v>
      </c>
      <c r="E53" s="4">
        <v>0</v>
      </c>
      <c r="F53" s="4">
        <v>0</v>
      </c>
      <c r="G53" s="4">
        <v>37</v>
      </c>
      <c r="H53" s="4">
        <v>2</v>
      </c>
      <c r="I53" s="24">
        <f>SUM(G53:H53)</f>
        <v>39</v>
      </c>
      <c r="J53" s="24">
        <v>88</v>
      </c>
      <c r="K53" s="3"/>
      <c r="L53" s="4">
        <f aca="true" t="shared" si="11" ref="L53:T53">SUM(L50,B53)</f>
        <v>74</v>
      </c>
      <c r="M53" s="4">
        <f t="shared" si="11"/>
        <v>1</v>
      </c>
      <c r="N53" s="4">
        <f t="shared" si="11"/>
        <v>0</v>
      </c>
      <c r="O53" s="4">
        <f t="shared" si="11"/>
        <v>0</v>
      </c>
      <c r="P53" s="4">
        <f t="shared" si="11"/>
        <v>0</v>
      </c>
      <c r="Q53" s="4">
        <f t="shared" si="11"/>
        <v>71</v>
      </c>
      <c r="R53" s="4">
        <f t="shared" si="11"/>
        <v>4</v>
      </c>
      <c r="S53" s="24">
        <f t="shared" si="11"/>
        <v>75</v>
      </c>
      <c r="T53" s="24">
        <f t="shared" si="11"/>
        <v>255</v>
      </c>
      <c r="U53" s="7"/>
    </row>
    <row r="54" spans="1:21" ht="12.75">
      <c r="A54" s="17"/>
      <c r="I54" s="25"/>
      <c r="J54" s="25"/>
      <c r="K54" s="3" t="s">
        <v>21</v>
      </c>
      <c r="S54" s="25"/>
      <c r="T54" s="25"/>
      <c r="U54" s="25"/>
    </row>
    <row r="55" spans="1:21" ht="12.75">
      <c r="A55" s="15" t="s">
        <v>12</v>
      </c>
      <c r="I55" s="25"/>
      <c r="J55" s="25"/>
      <c r="K55" s="3" t="s">
        <v>23</v>
      </c>
      <c r="S55" s="25"/>
      <c r="T55" s="25"/>
      <c r="U55" s="25"/>
    </row>
    <row r="56" spans="1:21" ht="12.75">
      <c r="A56" s="16"/>
      <c r="B56" s="4">
        <v>124</v>
      </c>
      <c r="C56" s="4">
        <v>0</v>
      </c>
      <c r="D56" s="4">
        <v>0</v>
      </c>
      <c r="E56" s="4">
        <v>0</v>
      </c>
      <c r="F56" s="4">
        <v>0</v>
      </c>
      <c r="G56" s="4">
        <v>102</v>
      </c>
      <c r="H56" s="4">
        <v>22</v>
      </c>
      <c r="I56" s="24">
        <f>SUM(G56:H56)</f>
        <v>124</v>
      </c>
      <c r="J56" s="24">
        <v>77</v>
      </c>
      <c r="K56" s="3"/>
      <c r="L56" s="4">
        <f aca="true" t="shared" si="12" ref="L56:T56">SUM(L53,B56)</f>
        <v>198</v>
      </c>
      <c r="M56" s="4">
        <f t="shared" si="12"/>
        <v>1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173</v>
      </c>
      <c r="R56" s="4">
        <f t="shared" si="12"/>
        <v>26</v>
      </c>
      <c r="S56" s="24">
        <f t="shared" si="12"/>
        <v>199</v>
      </c>
      <c r="T56" s="24">
        <f t="shared" si="12"/>
        <v>332</v>
      </c>
      <c r="U56" s="7"/>
    </row>
    <row r="57" spans="1:21" ht="12.75">
      <c r="A57" s="17"/>
      <c r="I57" s="25"/>
      <c r="J57" s="25"/>
      <c r="S57" s="25"/>
      <c r="T57" s="25"/>
      <c r="U57" s="25"/>
    </row>
    <row r="58" spans="1:21" ht="12.75">
      <c r="A58" s="15" t="s">
        <v>13</v>
      </c>
      <c r="I58" s="25"/>
      <c r="J58" s="25"/>
      <c r="K58" s="3" t="s">
        <v>24</v>
      </c>
      <c r="S58" s="25"/>
      <c r="T58" s="25"/>
      <c r="U58" s="25"/>
    </row>
    <row r="59" spans="1:21" ht="12.75">
      <c r="A59" s="16"/>
      <c r="B59" s="4">
        <v>299</v>
      </c>
      <c r="C59" s="4">
        <v>0</v>
      </c>
      <c r="D59" s="4">
        <v>0</v>
      </c>
      <c r="E59" s="4">
        <v>0</v>
      </c>
      <c r="F59" s="4">
        <v>0</v>
      </c>
      <c r="G59" s="4">
        <v>102</v>
      </c>
      <c r="H59" s="4">
        <v>197</v>
      </c>
      <c r="I59" s="24">
        <f>SUM(G59:H59)</f>
        <v>299</v>
      </c>
      <c r="J59" s="24">
        <v>47</v>
      </c>
      <c r="K59" s="5"/>
      <c r="L59" s="4">
        <f aca="true" t="shared" si="13" ref="L59:T59">SUM(L56,B59)</f>
        <v>497</v>
      </c>
      <c r="M59" s="4">
        <f t="shared" si="13"/>
        <v>1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275</v>
      </c>
      <c r="R59" s="4">
        <f t="shared" si="13"/>
        <v>223</v>
      </c>
      <c r="S59" s="24">
        <f t="shared" si="13"/>
        <v>498</v>
      </c>
      <c r="T59" s="24">
        <f t="shared" si="13"/>
        <v>379</v>
      </c>
      <c r="U59" s="7"/>
    </row>
    <row r="60" spans="1:21" ht="12.75">
      <c r="A60" s="17"/>
      <c r="I60" s="25"/>
      <c r="J60" s="25"/>
      <c r="S60" s="25"/>
      <c r="T60" s="25"/>
      <c r="U60" s="25"/>
    </row>
    <row r="61" spans="1:21" ht="12.75">
      <c r="A61" s="15" t="s">
        <v>14</v>
      </c>
      <c r="I61" s="25"/>
      <c r="J61" s="25"/>
      <c r="K61" s="3" t="s">
        <v>25</v>
      </c>
      <c r="S61" s="25"/>
      <c r="T61" s="25"/>
      <c r="U61" s="25"/>
    </row>
    <row r="62" spans="1:21" ht="12.75">
      <c r="A62" s="16"/>
      <c r="B62" s="4">
        <v>203</v>
      </c>
      <c r="C62" s="4">
        <v>0</v>
      </c>
      <c r="D62" s="4">
        <v>1</v>
      </c>
      <c r="E62" s="4">
        <v>0</v>
      </c>
      <c r="F62" s="4">
        <v>0</v>
      </c>
      <c r="G62" s="4">
        <v>132</v>
      </c>
      <c r="H62" s="4">
        <v>72</v>
      </c>
      <c r="I62" s="24">
        <f>SUM(G62:H62)</f>
        <v>204</v>
      </c>
      <c r="J62" s="24">
        <v>445</v>
      </c>
      <c r="K62" s="5"/>
      <c r="L62" s="4">
        <f aca="true" t="shared" si="14" ref="L62:T62">SUM(L59,B62)</f>
        <v>700</v>
      </c>
      <c r="M62" s="4">
        <f t="shared" si="14"/>
        <v>1</v>
      </c>
      <c r="N62" s="4">
        <f t="shared" si="14"/>
        <v>1</v>
      </c>
      <c r="O62" s="4">
        <f t="shared" si="14"/>
        <v>0</v>
      </c>
      <c r="P62" s="4">
        <f t="shared" si="14"/>
        <v>0</v>
      </c>
      <c r="Q62" s="4">
        <f t="shared" si="14"/>
        <v>407</v>
      </c>
      <c r="R62" s="4">
        <f t="shared" si="14"/>
        <v>295</v>
      </c>
      <c r="S62" s="24">
        <f t="shared" si="14"/>
        <v>702</v>
      </c>
      <c r="T62" s="24">
        <f t="shared" si="14"/>
        <v>824</v>
      </c>
      <c r="U62" s="7"/>
    </row>
    <row r="63" spans="1:21" ht="12.75">
      <c r="A63" s="17"/>
      <c r="I63" s="25"/>
      <c r="J63" s="25"/>
      <c r="S63" s="25"/>
      <c r="T63" s="25"/>
      <c r="U63" s="25"/>
    </row>
    <row r="64" spans="1:21" ht="12.75">
      <c r="A64" s="15" t="s">
        <v>15</v>
      </c>
      <c r="I64" s="25"/>
      <c r="J64" s="25"/>
      <c r="K64" s="3" t="s">
        <v>26</v>
      </c>
      <c r="S64" s="25"/>
      <c r="T64" s="25"/>
      <c r="U64" s="25"/>
    </row>
    <row r="65" spans="1:21" ht="12.75">
      <c r="A65" s="16"/>
      <c r="B65" s="4">
        <v>86</v>
      </c>
      <c r="C65" s="4">
        <v>0</v>
      </c>
      <c r="D65" s="4">
        <v>0</v>
      </c>
      <c r="E65" s="4">
        <v>0</v>
      </c>
      <c r="F65" s="4">
        <v>0</v>
      </c>
      <c r="G65" s="4">
        <v>43</v>
      </c>
      <c r="H65" s="4">
        <v>43</v>
      </c>
      <c r="I65" s="24">
        <f>SUM(G65:H65)</f>
        <v>86</v>
      </c>
      <c r="J65" s="24">
        <v>208</v>
      </c>
      <c r="K65" s="5"/>
      <c r="L65" s="4">
        <f aca="true" t="shared" si="15" ref="L65:T65">SUM(L62,B65)</f>
        <v>786</v>
      </c>
      <c r="M65" s="4">
        <f t="shared" si="15"/>
        <v>1</v>
      </c>
      <c r="N65" s="4">
        <f t="shared" si="15"/>
        <v>1</v>
      </c>
      <c r="O65" s="4">
        <f t="shared" si="15"/>
        <v>0</v>
      </c>
      <c r="P65" s="4">
        <f t="shared" si="15"/>
        <v>0</v>
      </c>
      <c r="Q65" s="4">
        <f t="shared" si="15"/>
        <v>450</v>
      </c>
      <c r="R65" s="4">
        <f t="shared" si="15"/>
        <v>338</v>
      </c>
      <c r="S65" s="24">
        <f t="shared" si="15"/>
        <v>788</v>
      </c>
      <c r="T65" s="24">
        <f t="shared" si="15"/>
        <v>1032</v>
      </c>
      <c r="U65" s="7"/>
    </row>
    <row r="66" spans="1:21" ht="12.75">
      <c r="A66" s="17"/>
      <c r="I66" s="25"/>
      <c r="J66" s="25"/>
      <c r="S66" s="25"/>
      <c r="T66" s="25"/>
      <c r="U66" s="25"/>
    </row>
    <row r="67" spans="1:21" ht="12.75">
      <c r="A67" s="15" t="s">
        <v>16</v>
      </c>
      <c r="I67" s="25"/>
      <c r="J67" s="25"/>
      <c r="K67" s="3" t="s">
        <v>27</v>
      </c>
      <c r="S67" s="25"/>
      <c r="T67" s="25"/>
      <c r="U67" s="25"/>
    </row>
    <row r="68" spans="1:21" ht="12.75">
      <c r="A68" s="16"/>
      <c r="B68" s="4">
        <v>46</v>
      </c>
      <c r="C68" s="4">
        <v>1</v>
      </c>
      <c r="D68" s="4">
        <v>0</v>
      </c>
      <c r="E68" s="4">
        <v>0</v>
      </c>
      <c r="F68" s="4">
        <v>0</v>
      </c>
      <c r="G68" s="4">
        <v>30</v>
      </c>
      <c r="H68" s="4">
        <v>17</v>
      </c>
      <c r="I68" s="24">
        <f>SUM(G68:H68)</f>
        <v>47</v>
      </c>
      <c r="J68" s="24">
        <v>102</v>
      </c>
      <c r="K68" s="5"/>
      <c r="L68" s="4">
        <f aca="true" t="shared" si="16" ref="L68:T68">SUM(L65,B68)</f>
        <v>832</v>
      </c>
      <c r="M68" s="4">
        <f t="shared" si="16"/>
        <v>2</v>
      </c>
      <c r="N68" s="4">
        <f t="shared" si="16"/>
        <v>1</v>
      </c>
      <c r="O68" s="4">
        <f t="shared" si="16"/>
        <v>0</v>
      </c>
      <c r="P68" s="4">
        <f t="shared" si="16"/>
        <v>0</v>
      </c>
      <c r="Q68" s="4">
        <f t="shared" si="16"/>
        <v>480</v>
      </c>
      <c r="R68" s="4">
        <f t="shared" si="16"/>
        <v>355</v>
      </c>
      <c r="S68" s="24">
        <f t="shared" si="16"/>
        <v>835</v>
      </c>
      <c r="T68" s="24">
        <f t="shared" si="16"/>
        <v>1134</v>
      </c>
      <c r="U68" s="7"/>
    </row>
    <row r="69" spans="1:21" ht="12.75">
      <c r="A69" s="17"/>
      <c r="I69" s="25"/>
      <c r="J69" s="25"/>
      <c r="S69" s="25"/>
      <c r="T69" s="25"/>
      <c r="U69" s="25"/>
    </row>
    <row r="70" spans="1:21" ht="12.75">
      <c r="A70" s="15" t="s">
        <v>17</v>
      </c>
      <c r="I70" s="25"/>
      <c r="J70" s="25"/>
      <c r="K70" s="3" t="s">
        <v>28</v>
      </c>
      <c r="S70" s="25"/>
      <c r="T70" s="25"/>
      <c r="U70" s="25"/>
    </row>
    <row r="71" spans="1:21" ht="12.75">
      <c r="A71" s="18"/>
      <c r="B71" s="4">
        <v>4</v>
      </c>
      <c r="C71" s="4">
        <v>0</v>
      </c>
      <c r="D71" s="4">
        <v>0</v>
      </c>
      <c r="E71" s="4">
        <v>0</v>
      </c>
      <c r="F71" s="4">
        <v>0</v>
      </c>
      <c r="G71" s="4">
        <v>4</v>
      </c>
      <c r="H71" s="4">
        <v>0</v>
      </c>
      <c r="I71" s="24">
        <f>SUM(G71:H71)</f>
        <v>4</v>
      </c>
      <c r="J71" s="24">
        <v>0</v>
      </c>
      <c r="K71" s="5"/>
      <c r="L71" s="4">
        <f aca="true" t="shared" si="17" ref="L71:T71">SUM(L68,B71)</f>
        <v>836</v>
      </c>
      <c r="M71" s="4">
        <f t="shared" si="17"/>
        <v>2</v>
      </c>
      <c r="N71" s="4">
        <f t="shared" si="17"/>
        <v>1</v>
      </c>
      <c r="O71" s="4">
        <f t="shared" si="17"/>
        <v>0</v>
      </c>
      <c r="P71" s="4">
        <f t="shared" si="17"/>
        <v>0</v>
      </c>
      <c r="Q71" s="4">
        <f t="shared" si="17"/>
        <v>484</v>
      </c>
      <c r="R71" s="4">
        <f t="shared" si="17"/>
        <v>355</v>
      </c>
      <c r="S71" s="24">
        <f t="shared" si="17"/>
        <v>839</v>
      </c>
      <c r="T71" s="24">
        <f t="shared" si="17"/>
        <v>1134</v>
      </c>
      <c r="U71" s="7"/>
    </row>
    <row r="72" spans="1:21" ht="12.75">
      <c r="A72" s="18"/>
      <c r="B72" s="6"/>
      <c r="C72" s="6"/>
      <c r="D72" s="6"/>
      <c r="E72" s="6"/>
      <c r="F72" s="6"/>
      <c r="G72" s="6"/>
      <c r="H72" s="6"/>
      <c r="I72" s="7"/>
      <c r="J72" s="7"/>
      <c r="K72" s="5"/>
      <c r="L72" s="6"/>
      <c r="M72" s="6"/>
      <c r="N72" s="6"/>
      <c r="O72" s="6"/>
      <c r="P72" s="6"/>
      <c r="Q72" s="6"/>
      <c r="R72" s="6"/>
      <c r="S72" s="7"/>
      <c r="T72" s="7"/>
      <c r="U72" s="7"/>
    </row>
    <row r="73" ht="12.75">
      <c r="A73" s="18"/>
    </row>
    <row r="74" spans="1:21" ht="12.75">
      <c r="A74" s="29" t="s">
        <v>21</v>
      </c>
      <c r="B74" s="29" t="s">
        <v>50</v>
      </c>
      <c r="C74" s="29" t="s">
        <v>21</v>
      </c>
      <c r="D74" s="29" t="s">
        <v>21</v>
      </c>
      <c r="E74" s="29" t="s">
        <v>21</v>
      </c>
      <c r="F74" s="29" t="s">
        <v>21</v>
      </c>
      <c r="G74" s="29" t="s">
        <v>21</v>
      </c>
      <c r="H74" s="32" t="s">
        <v>51</v>
      </c>
      <c r="I74" s="30"/>
      <c r="J74" s="31"/>
      <c r="L74" s="35">
        <v>1444</v>
      </c>
      <c r="M74" s="36">
        <v>3</v>
      </c>
      <c r="N74" s="36">
        <v>3</v>
      </c>
      <c r="O74" s="36">
        <v>1</v>
      </c>
      <c r="P74" s="36">
        <v>0.5</v>
      </c>
      <c r="Q74" s="35">
        <v>489</v>
      </c>
      <c r="R74" s="35">
        <v>964</v>
      </c>
      <c r="S74" s="35">
        <v>1452</v>
      </c>
      <c r="T74" s="35">
        <v>19378</v>
      </c>
      <c r="U74" s="38"/>
    </row>
    <row r="75" spans="1:2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ht="12.75">
      <c r="A87" s="18"/>
    </row>
    <row r="88" spans="1:21" ht="12.75">
      <c r="A88" s="20" t="s">
        <v>31</v>
      </c>
      <c r="B88" s="9" t="s">
        <v>0</v>
      </c>
      <c r="C88" s="9" t="s">
        <v>1</v>
      </c>
      <c r="D88" s="9" t="s">
        <v>2</v>
      </c>
      <c r="E88" s="9" t="s">
        <v>3</v>
      </c>
      <c r="F88" s="9" t="s">
        <v>4</v>
      </c>
      <c r="G88" s="2" t="s">
        <v>5</v>
      </c>
      <c r="H88" s="2" t="s">
        <v>6</v>
      </c>
      <c r="I88" s="2" t="s">
        <v>7</v>
      </c>
      <c r="J88" s="2" t="s">
        <v>8</v>
      </c>
      <c r="K88" s="23"/>
      <c r="L88" s="9" t="s">
        <v>0</v>
      </c>
      <c r="M88" s="9" t="s">
        <v>1</v>
      </c>
      <c r="N88" s="9" t="s">
        <v>2</v>
      </c>
      <c r="O88" s="9" t="s">
        <v>3</v>
      </c>
      <c r="P88" s="9" t="s">
        <v>4</v>
      </c>
      <c r="Q88" s="2" t="s">
        <v>5</v>
      </c>
      <c r="R88" s="2" t="s">
        <v>9</v>
      </c>
      <c r="S88" s="2" t="s">
        <v>7</v>
      </c>
      <c r="T88" s="2" t="s">
        <v>8</v>
      </c>
      <c r="U88" s="37"/>
    </row>
    <row r="89" spans="1:11" ht="12.75">
      <c r="A89" s="15" t="s">
        <v>10</v>
      </c>
      <c r="K89" s="3" t="s">
        <v>10</v>
      </c>
    </row>
    <row r="90" spans="1:21" ht="12.75">
      <c r="A90" s="16"/>
      <c r="B90" s="4">
        <v>62</v>
      </c>
      <c r="C90" s="4">
        <v>1</v>
      </c>
      <c r="D90" s="4">
        <v>0</v>
      </c>
      <c r="E90" s="4">
        <v>0</v>
      </c>
      <c r="F90" s="4">
        <v>0</v>
      </c>
      <c r="G90" s="4">
        <v>56</v>
      </c>
      <c r="H90" s="4">
        <v>7</v>
      </c>
      <c r="I90" s="24">
        <v>63</v>
      </c>
      <c r="J90" s="24">
        <v>304</v>
      </c>
      <c r="K90" s="5"/>
      <c r="L90" s="4">
        <f aca="true" t="shared" si="18" ref="L90:T90">SUM(L87,B90)</f>
        <v>62</v>
      </c>
      <c r="M90" s="4">
        <f t="shared" si="18"/>
        <v>1</v>
      </c>
      <c r="N90" s="4">
        <f t="shared" si="18"/>
        <v>0</v>
      </c>
      <c r="O90" s="4">
        <f t="shared" si="18"/>
        <v>0</v>
      </c>
      <c r="P90" s="4">
        <f t="shared" si="18"/>
        <v>0</v>
      </c>
      <c r="Q90" s="4">
        <f t="shared" si="18"/>
        <v>56</v>
      </c>
      <c r="R90" s="4">
        <f t="shared" si="18"/>
        <v>7</v>
      </c>
      <c r="S90" s="24">
        <f t="shared" si="18"/>
        <v>63</v>
      </c>
      <c r="T90" s="24">
        <f t="shared" si="18"/>
        <v>304</v>
      </c>
      <c r="U90" s="7"/>
    </row>
    <row r="91" spans="1:21" ht="12.75">
      <c r="A91" s="17"/>
      <c r="I91" s="25"/>
      <c r="J91" s="25"/>
      <c r="S91" s="25"/>
      <c r="T91" s="25"/>
      <c r="U91" s="25"/>
    </row>
    <row r="92" spans="1:21" ht="12.75">
      <c r="A92" s="15" t="s">
        <v>37</v>
      </c>
      <c r="I92" s="25"/>
      <c r="J92" s="25"/>
      <c r="K92" s="3" t="s">
        <v>20</v>
      </c>
      <c r="S92" s="25"/>
      <c r="T92" s="25"/>
      <c r="U92" s="25"/>
    </row>
    <row r="93" spans="1:21" ht="12.75">
      <c r="A93" s="16"/>
      <c r="B93" s="4">
        <v>50</v>
      </c>
      <c r="C93" s="4">
        <v>0</v>
      </c>
      <c r="D93" s="4">
        <v>0</v>
      </c>
      <c r="E93" s="4">
        <v>0</v>
      </c>
      <c r="F93" s="4">
        <v>0</v>
      </c>
      <c r="G93" s="4">
        <v>28</v>
      </c>
      <c r="H93" s="4">
        <v>22</v>
      </c>
      <c r="I93" s="24">
        <v>50</v>
      </c>
      <c r="J93" s="24">
        <v>17</v>
      </c>
      <c r="K93" s="3"/>
      <c r="L93" s="4">
        <f aca="true" t="shared" si="19" ref="L93:T93">SUM(L90,B93)</f>
        <v>112</v>
      </c>
      <c r="M93" s="4">
        <f t="shared" si="19"/>
        <v>1</v>
      </c>
      <c r="N93" s="4">
        <f t="shared" si="19"/>
        <v>0</v>
      </c>
      <c r="O93" s="4">
        <f t="shared" si="19"/>
        <v>0</v>
      </c>
      <c r="P93" s="4">
        <f t="shared" si="19"/>
        <v>0</v>
      </c>
      <c r="Q93" s="4">
        <f t="shared" si="19"/>
        <v>84</v>
      </c>
      <c r="R93" s="4">
        <f t="shared" si="19"/>
        <v>29</v>
      </c>
      <c r="S93" s="24">
        <f t="shared" si="19"/>
        <v>113</v>
      </c>
      <c r="T93" s="24">
        <f t="shared" si="19"/>
        <v>321</v>
      </c>
      <c r="U93" s="7"/>
    </row>
    <row r="94" spans="1:21" ht="12.75">
      <c r="A94" s="17"/>
      <c r="I94" s="25"/>
      <c r="J94" s="25"/>
      <c r="S94" s="25"/>
      <c r="T94" s="25"/>
      <c r="U94" s="25"/>
    </row>
    <row r="95" spans="1:21" ht="12.75">
      <c r="A95" s="15" t="s">
        <v>11</v>
      </c>
      <c r="I95" s="25"/>
      <c r="J95" s="25"/>
      <c r="K95" s="3" t="s">
        <v>22</v>
      </c>
      <c r="S95" s="25"/>
      <c r="T95" s="25"/>
      <c r="U95" s="25"/>
    </row>
    <row r="96" spans="1:21" ht="12.75">
      <c r="A96" s="16"/>
      <c r="B96" s="4">
        <v>115</v>
      </c>
      <c r="C96" s="4">
        <v>1</v>
      </c>
      <c r="D96" s="4">
        <v>0</v>
      </c>
      <c r="E96" s="4">
        <v>1</v>
      </c>
      <c r="F96" s="4">
        <v>0</v>
      </c>
      <c r="G96" s="4">
        <v>97</v>
      </c>
      <c r="H96" s="4">
        <v>20</v>
      </c>
      <c r="I96" s="24">
        <v>117</v>
      </c>
      <c r="J96" s="24">
        <v>2245</v>
      </c>
      <c r="K96" s="3"/>
      <c r="L96" s="4">
        <f aca="true" t="shared" si="20" ref="L96:T96">SUM(L93,B96)</f>
        <v>227</v>
      </c>
      <c r="M96" s="4">
        <f t="shared" si="20"/>
        <v>2</v>
      </c>
      <c r="N96" s="4">
        <f t="shared" si="20"/>
        <v>0</v>
      </c>
      <c r="O96" s="4">
        <f t="shared" si="20"/>
        <v>1</v>
      </c>
      <c r="P96" s="4">
        <f t="shared" si="20"/>
        <v>0</v>
      </c>
      <c r="Q96" s="4">
        <f t="shared" si="20"/>
        <v>181</v>
      </c>
      <c r="R96" s="4">
        <f t="shared" si="20"/>
        <v>49</v>
      </c>
      <c r="S96" s="24">
        <f t="shared" si="20"/>
        <v>230</v>
      </c>
      <c r="T96" s="24">
        <f t="shared" si="20"/>
        <v>2566</v>
      </c>
      <c r="U96" s="7"/>
    </row>
    <row r="97" spans="1:21" ht="12.75">
      <c r="A97" s="17"/>
      <c r="I97" s="25"/>
      <c r="J97" s="25"/>
      <c r="K97" s="3" t="s">
        <v>21</v>
      </c>
      <c r="S97" s="25"/>
      <c r="T97" s="25"/>
      <c r="U97" s="25"/>
    </row>
    <row r="98" spans="1:21" ht="12.75">
      <c r="A98" s="15" t="s">
        <v>12</v>
      </c>
      <c r="I98" s="25"/>
      <c r="J98" s="25"/>
      <c r="K98" s="3" t="s">
        <v>23</v>
      </c>
      <c r="S98" s="25"/>
      <c r="T98" s="25"/>
      <c r="U98" s="25"/>
    </row>
    <row r="99" spans="1:21" ht="12.75">
      <c r="A99" s="16"/>
      <c r="B99" s="4">
        <v>409</v>
      </c>
      <c r="C99" s="4">
        <v>5</v>
      </c>
      <c r="D99" s="4">
        <v>2</v>
      </c>
      <c r="E99" s="4">
        <v>1</v>
      </c>
      <c r="F99" s="4">
        <v>1</v>
      </c>
      <c r="G99" s="4">
        <v>127</v>
      </c>
      <c r="H99" s="4">
        <v>291</v>
      </c>
      <c r="I99" s="24">
        <v>418</v>
      </c>
      <c r="J99" s="24">
        <v>14977</v>
      </c>
      <c r="K99" s="3"/>
      <c r="L99" s="4">
        <f aca="true" t="shared" si="21" ref="L99:T99">SUM(L96,B99)</f>
        <v>636</v>
      </c>
      <c r="M99" s="4">
        <f t="shared" si="21"/>
        <v>7</v>
      </c>
      <c r="N99" s="4">
        <f t="shared" si="21"/>
        <v>2</v>
      </c>
      <c r="O99" s="4">
        <f t="shared" si="21"/>
        <v>2</v>
      </c>
      <c r="P99" s="4">
        <f t="shared" si="21"/>
        <v>1</v>
      </c>
      <c r="Q99" s="4">
        <f t="shared" si="21"/>
        <v>308</v>
      </c>
      <c r="R99" s="4">
        <f t="shared" si="21"/>
        <v>340</v>
      </c>
      <c r="S99" s="24">
        <f t="shared" si="21"/>
        <v>648</v>
      </c>
      <c r="T99" s="24">
        <f t="shared" si="21"/>
        <v>17543</v>
      </c>
      <c r="U99" s="7"/>
    </row>
    <row r="100" spans="1:21" ht="12.75">
      <c r="A100" s="17"/>
      <c r="I100" s="25"/>
      <c r="J100" s="25"/>
      <c r="S100" s="25"/>
      <c r="T100" s="25"/>
      <c r="U100" s="25"/>
    </row>
    <row r="101" spans="1:21" ht="12.75">
      <c r="A101" s="15" t="s">
        <v>13</v>
      </c>
      <c r="I101" s="25"/>
      <c r="J101" s="25"/>
      <c r="K101" s="3" t="s">
        <v>24</v>
      </c>
      <c r="S101" s="25"/>
      <c r="T101" s="25"/>
      <c r="U101" s="25"/>
    </row>
    <row r="102" spans="1:21" ht="12.75">
      <c r="A102" s="16"/>
      <c r="B102" s="4">
        <v>164</v>
      </c>
      <c r="C102" s="4">
        <v>1</v>
      </c>
      <c r="D102" s="4">
        <v>0</v>
      </c>
      <c r="E102" s="4">
        <v>2</v>
      </c>
      <c r="F102" s="4">
        <v>2</v>
      </c>
      <c r="G102" s="4">
        <v>155</v>
      </c>
      <c r="H102" s="4">
        <v>14</v>
      </c>
      <c r="I102" s="24">
        <v>169</v>
      </c>
      <c r="J102" s="24">
        <v>74941</v>
      </c>
      <c r="K102" s="5"/>
      <c r="L102" s="4">
        <f aca="true" t="shared" si="22" ref="L102:T102">SUM(L99,B102)</f>
        <v>800</v>
      </c>
      <c r="M102" s="4">
        <f t="shared" si="22"/>
        <v>8</v>
      </c>
      <c r="N102" s="4">
        <f t="shared" si="22"/>
        <v>2</v>
      </c>
      <c r="O102" s="4">
        <f t="shared" si="22"/>
        <v>4</v>
      </c>
      <c r="P102" s="4">
        <f t="shared" si="22"/>
        <v>3</v>
      </c>
      <c r="Q102" s="4">
        <f t="shared" si="22"/>
        <v>463</v>
      </c>
      <c r="R102" s="4">
        <f t="shared" si="22"/>
        <v>354</v>
      </c>
      <c r="S102" s="24">
        <f t="shared" si="22"/>
        <v>817</v>
      </c>
      <c r="T102" s="24">
        <f t="shared" si="22"/>
        <v>92484</v>
      </c>
      <c r="U102" s="7"/>
    </row>
    <row r="103" spans="1:21" ht="12.75">
      <c r="A103" s="17"/>
      <c r="I103" s="25"/>
      <c r="J103" s="25"/>
      <c r="S103" s="25"/>
      <c r="T103" s="25"/>
      <c r="U103" s="25"/>
    </row>
    <row r="104" spans="1:21" ht="12.75">
      <c r="A104" s="15" t="s">
        <v>14</v>
      </c>
      <c r="I104" s="25"/>
      <c r="J104" s="25"/>
      <c r="K104" s="3" t="s">
        <v>25</v>
      </c>
      <c r="S104" s="25"/>
      <c r="T104" s="25"/>
      <c r="U104" s="25"/>
    </row>
    <row r="105" spans="1:21" ht="12.75">
      <c r="A105" s="16"/>
      <c r="B105" s="4">
        <v>443</v>
      </c>
      <c r="C105" s="4">
        <v>1</v>
      </c>
      <c r="D105" s="4">
        <v>1</v>
      </c>
      <c r="E105" s="4">
        <v>0</v>
      </c>
      <c r="F105" s="4">
        <v>2</v>
      </c>
      <c r="G105" s="4">
        <v>67</v>
      </c>
      <c r="H105" s="4">
        <v>380</v>
      </c>
      <c r="I105" s="24">
        <v>447</v>
      </c>
      <c r="J105" s="24">
        <v>52748</v>
      </c>
      <c r="K105" s="5"/>
      <c r="L105" s="4">
        <f aca="true" t="shared" si="23" ref="L105:T105">SUM(L102,B105)</f>
        <v>1243</v>
      </c>
      <c r="M105" s="4">
        <f t="shared" si="23"/>
        <v>9</v>
      </c>
      <c r="N105" s="4">
        <f t="shared" si="23"/>
        <v>3</v>
      </c>
      <c r="O105" s="4">
        <f t="shared" si="23"/>
        <v>4</v>
      </c>
      <c r="P105" s="4">
        <f t="shared" si="23"/>
        <v>5</v>
      </c>
      <c r="Q105" s="4">
        <f t="shared" si="23"/>
        <v>530</v>
      </c>
      <c r="R105" s="4">
        <f t="shared" si="23"/>
        <v>734</v>
      </c>
      <c r="S105" s="24">
        <f t="shared" si="23"/>
        <v>1264</v>
      </c>
      <c r="T105" s="24">
        <f t="shared" si="23"/>
        <v>145232</v>
      </c>
      <c r="U105" s="7"/>
    </row>
    <row r="106" spans="1:21" ht="12.75">
      <c r="A106" s="17"/>
      <c r="I106" s="25"/>
      <c r="J106" s="25"/>
      <c r="S106" s="25"/>
      <c r="T106" s="25"/>
      <c r="U106" s="25"/>
    </row>
    <row r="107" spans="1:21" ht="12.75">
      <c r="A107" s="15" t="s">
        <v>15</v>
      </c>
      <c r="I107" s="25"/>
      <c r="J107" s="25"/>
      <c r="K107" s="3" t="s">
        <v>26</v>
      </c>
      <c r="S107" s="25"/>
      <c r="T107" s="25"/>
      <c r="U107" s="25"/>
    </row>
    <row r="108" spans="1:21" ht="12.75">
      <c r="A108" s="16"/>
      <c r="B108" s="4">
        <v>58</v>
      </c>
      <c r="C108" s="4">
        <v>0</v>
      </c>
      <c r="D108" s="4">
        <v>0</v>
      </c>
      <c r="E108" s="4">
        <v>0</v>
      </c>
      <c r="F108" s="4">
        <v>0</v>
      </c>
      <c r="G108" s="4">
        <v>30</v>
      </c>
      <c r="H108" s="4">
        <v>28</v>
      </c>
      <c r="I108" s="24">
        <v>58</v>
      </c>
      <c r="J108" s="24">
        <v>83</v>
      </c>
      <c r="K108" s="5"/>
      <c r="L108" s="4">
        <f aca="true" t="shared" si="24" ref="L108:T108">SUM(L105,B108)</f>
        <v>1301</v>
      </c>
      <c r="M108" s="4">
        <f t="shared" si="24"/>
        <v>9</v>
      </c>
      <c r="N108" s="4">
        <f t="shared" si="24"/>
        <v>3</v>
      </c>
      <c r="O108" s="4">
        <f t="shared" si="24"/>
        <v>4</v>
      </c>
      <c r="P108" s="4">
        <f t="shared" si="24"/>
        <v>5</v>
      </c>
      <c r="Q108" s="4">
        <f t="shared" si="24"/>
        <v>560</v>
      </c>
      <c r="R108" s="4">
        <f t="shared" si="24"/>
        <v>762</v>
      </c>
      <c r="S108" s="24">
        <f t="shared" si="24"/>
        <v>1322</v>
      </c>
      <c r="T108" s="24">
        <f t="shared" si="24"/>
        <v>145315</v>
      </c>
      <c r="U108" s="7"/>
    </row>
    <row r="109" spans="1:21" ht="12.75">
      <c r="A109" s="17"/>
      <c r="I109" s="25"/>
      <c r="J109" s="25"/>
      <c r="S109" s="25"/>
      <c r="T109" s="25"/>
      <c r="U109" s="25"/>
    </row>
    <row r="110" spans="1:21" ht="12.75">
      <c r="A110" s="15" t="s">
        <v>16</v>
      </c>
      <c r="I110" s="25"/>
      <c r="J110" s="25"/>
      <c r="K110" s="3" t="s">
        <v>27</v>
      </c>
      <c r="S110" s="25"/>
      <c r="T110" s="25"/>
      <c r="U110" s="25"/>
    </row>
    <row r="111" spans="1:21" ht="12.75">
      <c r="A111" s="16"/>
      <c r="B111" s="4">
        <v>4</v>
      </c>
      <c r="C111" s="4">
        <v>0</v>
      </c>
      <c r="D111" s="4">
        <v>0</v>
      </c>
      <c r="E111" s="4">
        <v>0</v>
      </c>
      <c r="F111" s="4">
        <v>0</v>
      </c>
      <c r="G111" s="4">
        <v>3</v>
      </c>
      <c r="H111" s="4">
        <v>1</v>
      </c>
      <c r="I111" s="24">
        <v>4</v>
      </c>
      <c r="J111" s="24">
        <v>1</v>
      </c>
      <c r="K111" s="5"/>
      <c r="L111" s="4">
        <f aca="true" t="shared" si="25" ref="L111:T111">SUM(L108,B111)</f>
        <v>1305</v>
      </c>
      <c r="M111" s="4">
        <f t="shared" si="25"/>
        <v>9</v>
      </c>
      <c r="N111" s="4">
        <f t="shared" si="25"/>
        <v>3</v>
      </c>
      <c r="O111" s="4">
        <f t="shared" si="25"/>
        <v>4</v>
      </c>
      <c r="P111" s="4">
        <f t="shared" si="25"/>
        <v>5</v>
      </c>
      <c r="Q111" s="4">
        <f t="shared" si="25"/>
        <v>563</v>
      </c>
      <c r="R111" s="4">
        <f t="shared" si="25"/>
        <v>763</v>
      </c>
      <c r="S111" s="24">
        <f t="shared" si="25"/>
        <v>1326</v>
      </c>
      <c r="T111" s="24">
        <f t="shared" si="25"/>
        <v>145316</v>
      </c>
      <c r="U111" s="7"/>
    </row>
    <row r="112" spans="1:21" ht="12.75">
      <c r="A112" s="17"/>
      <c r="I112" s="25"/>
      <c r="J112" s="25"/>
      <c r="S112" s="25"/>
      <c r="T112" s="25"/>
      <c r="U112" s="25"/>
    </row>
    <row r="113" spans="1:21" ht="12.75">
      <c r="A113" s="15" t="s">
        <v>17</v>
      </c>
      <c r="I113" s="25"/>
      <c r="J113" s="25"/>
      <c r="K113" s="3" t="s">
        <v>28</v>
      </c>
      <c r="S113" s="25"/>
      <c r="T113" s="25"/>
      <c r="U113" s="25"/>
    </row>
    <row r="114" spans="1:21" ht="12.75">
      <c r="A114" s="18"/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24">
        <v>0</v>
      </c>
      <c r="J114" s="24">
        <v>0</v>
      </c>
      <c r="K114" s="5"/>
      <c r="L114" s="4">
        <f aca="true" t="shared" si="26" ref="L114:T114">SUM(L111,B114)</f>
        <v>1305</v>
      </c>
      <c r="M114" s="4">
        <f t="shared" si="26"/>
        <v>9</v>
      </c>
      <c r="N114" s="4">
        <f t="shared" si="26"/>
        <v>3</v>
      </c>
      <c r="O114" s="4">
        <f t="shared" si="26"/>
        <v>4</v>
      </c>
      <c r="P114" s="4">
        <f t="shared" si="26"/>
        <v>5</v>
      </c>
      <c r="Q114" s="4">
        <f t="shared" si="26"/>
        <v>563</v>
      </c>
      <c r="R114" s="4">
        <f t="shared" si="26"/>
        <v>763</v>
      </c>
      <c r="S114" s="24">
        <f t="shared" si="26"/>
        <v>1326</v>
      </c>
      <c r="T114" s="24">
        <f t="shared" si="26"/>
        <v>145316</v>
      </c>
      <c r="U114" s="7"/>
    </row>
    <row r="115" spans="1:21" ht="12.75">
      <c r="A115" s="18"/>
      <c r="B115" s="6"/>
      <c r="C115" s="6"/>
      <c r="D115" s="6"/>
      <c r="E115" s="6"/>
      <c r="F115" s="6"/>
      <c r="G115" s="6"/>
      <c r="H115" s="6"/>
      <c r="I115" s="7"/>
      <c r="J115" s="7"/>
      <c r="K115" s="5"/>
      <c r="L115" s="6"/>
      <c r="M115" s="6"/>
      <c r="N115" s="6"/>
      <c r="O115" s="6"/>
      <c r="P115" s="6"/>
      <c r="Q115" s="6"/>
      <c r="R115" s="6"/>
      <c r="S115" s="7"/>
      <c r="T115" s="7"/>
      <c r="U115" s="7"/>
    </row>
    <row r="116" ht="12.75">
      <c r="A116" s="18"/>
    </row>
    <row r="117" spans="1:21" ht="12.75">
      <c r="A117" s="18"/>
      <c r="H117" s="32" t="s">
        <v>52</v>
      </c>
      <c r="I117" s="30"/>
      <c r="J117" s="31"/>
      <c r="L117" s="35">
        <v>1398</v>
      </c>
      <c r="M117" s="36">
        <v>5</v>
      </c>
      <c r="N117" s="36">
        <v>3</v>
      </c>
      <c r="O117" s="36">
        <v>2</v>
      </c>
      <c r="P117" s="36">
        <v>2</v>
      </c>
      <c r="Q117" s="35">
        <v>513</v>
      </c>
      <c r="R117" s="35">
        <v>897</v>
      </c>
      <c r="S117" s="35">
        <v>1410</v>
      </c>
      <c r="T117" s="35">
        <v>50862</v>
      </c>
      <c r="U117" s="3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spans="1:21" ht="12.75">
      <c r="A131" s="20" t="s">
        <v>32</v>
      </c>
      <c r="B131" s="21" t="s">
        <v>0</v>
      </c>
      <c r="C131" s="10" t="s">
        <v>1</v>
      </c>
      <c r="D131" s="10" t="s">
        <v>2</v>
      </c>
      <c r="E131" s="10" t="s">
        <v>3</v>
      </c>
      <c r="F131" s="10" t="s">
        <v>4</v>
      </c>
      <c r="G131" s="2" t="s">
        <v>5</v>
      </c>
      <c r="H131" s="2" t="s">
        <v>6</v>
      </c>
      <c r="I131" s="2" t="s">
        <v>7</v>
      </c>
      <c r="J131" s="2" t="s">
        <v>8</v>
      </c>
      <c r="K131" s="23"/>
      <c r="L131" s="10" t="s">
        <v>0</v>
      </c>
      <c r="M131" s="10" t="s">
        <v>1</v>
      </c>
      <c r="N131" s="10" t="s">
        <v>2</v>
      </c>
      <c r="O131" s="10" t="s">
        <v>3</v>
      </c>
      <c r="P131" s="10" t="s">
        <v>4</v>
      </c>
      <c r="Q131" s="2" t="s">
        <v>5</v>
      </c>
      <c r="R131" s="2" t="s">
        <v>9</v>
      </c>
      <c r="S131" s="2" t="s">
        <v>7</v>
      </c>
      <c r="T131" s="2" t="s">
        <v>8</v>
      </c>
      <c r="U131" s="37"/>
    </row>
    <row r="132" spans="1:11" ht="12.75">
      <c r="A132" s="15" t="s">
        <v>10</v>
      </c>
      <c r="K132" s="3" t="s">
        <v>10</v>
      </c>
    </row>
    <row r="133" spans="1:21" ht="12.75">
      <c r="A133" s="16"/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24">
        <v>0</v>
      </c>
      <c r="J133" s="24">
        <v>0</v>
      </c>
      <c r="K133" s="5"/>
      <c r="L133" s="4">
        <f aca="true" t="shared" si="27" ref="L133:T133">SUM(L130,B133)</f>
        <v>0</v>
      </c>
      <c r="M133" s="4">
        <f t="shared" si="27"/>
        <v>0</v>
      </c>
      <c r="N133" s="4">
        <f t="shared" si="27"/>
        <v>0</v>
      </c>
      <c r="O133" s="4">
        <f t="shared" si="27"/>
        <v>0</v>
      </c>
      <c r="P133" s="4">
        <f t="shared" si="27"/>
        <v>0</v>
      </c>
      <c r="Q133" s="4">
        <f t="shared" si="27"/>
        <v>0</v>
      </c>
      <c r="R133" s="4">
        <f t="shared" si="27"/>
        <v>0</v>
      </c>
      <c r="S133" s="24">
        <f t="shared" si="27"/>
        <v>0</v>
      </c>
      <c r="T133" s="24">
        <f t="shared" si="27"/>
        <v>0</v>
      </c>
      <c r="U133" s="7"/>
    </row>
    <row r="134" spans="1:21" ht="12.75">
      <c r="A134" s="17"/>
      <c r="I134" s="25"/>
      <c r="J134" s="25"/>
      <c r="S134" s="25"/>
      <c r="T134" s="25"/>
      <c r="U134" s="25"/>
    </row>
    <row r="135" spans="1:21" ht="12.75">
      <c r="A135" s="15" t="s">
        <v>37</v>
      </c>
      <c r="I135" s="25"/>
      <c r="J135" s="25"/>
      <c r="K135" s="3" t="s">
        <v>20</v>
      </c>
      <c r="S135" s="25"/>
      <c r="T135" s="25"/>
      <c r="U135" s="25"/>
    </row>
    <row r="136" spans="1:21" ht="12.75">
      <c r="A136" s="16"/>
      <c r="B136" s="4">
        <v>20</v>
      </c>
      <c r="C136" s="4">
        <v>0</v>
      </c>
      <c r="D136" s="4">
        <v>0</v>
      </c>
      <c r="E136" s="4">
        <v>0</v>
      </c>
      <c r="F136" s="4">
        <v>0</v>
      </c>
      <c r="G136" s="4">
        <v>12</v>
      </c>
      <c r="H136" s="4">
        <v>8</v>
      </c>
      <c r="I136" s="24">
        <v>20</v>
      </c>
      <c r="J136" s="24">
        <v>79</v>
      </c>
      <c r="K136" s="3"/>
      <c r="L136" s="4">
        <f aca="true" t="shared" si="28" ref="L136:T136">SUM(L133,B136)</f>
        <v>20</v>
      </c>
      <c r="M136" s="4">
        <f t="shared" si="28"/>
        <v>0</v>
      </c>
      <c r="N136" s="4">
        <f t="shared" si="28"/>
        <v>0</v>
      </c>
      <c r="O136" s="4">
        <f t="shared" si="28"/>
        <v>0</v>
      </c>
      <c r="P136" s="4">
        <f t="shared" si="28"/>
        <v>0</v>
      </c>
      <c r="Q136" s="4">
        <f t="shared" si="28"/>
        <v>12</v>
      </c>
      <c r="R136" s="4">
        <f t="shared" si="28"/>
        <v>8</v>
      </c>
      <c r="S136" s="24">
        <f t="shared" si="28"/>
        <v>20</v>
      </c>
      <c r="T136" s="24">
        <f t="shared" si="28"/>
        <v>79</v>
      </c>
      <c r="U136" s="7"/>
    </row>
    <row r="137" spans="1:21" ht="12.75">
      <c r="A137" s="17"/>
      <c r="I137" s="25"/>
      <c r="J137" s="25"/>
      <c r="S137" s="25"/>
      <c r="T137" s="25"/>
      <c r="U137" s="25"/>
    </row>
    <row r="138" spans="1:21" ht="12.75">
      <c r="A138" s="15" t="s">
        <v>11</v>
      </c>
      <c r="I138" s="25"/>
      <c r="J138" s="25"/>
      <c r="K138" s="3" t="s">
        <v>22</v>
      </c>
      <c r="S138" s="25"/>
      <c r="T138" s="25"/>
      <c r="U138" s="25"/>
    </row>
    <row r="139" spans="1:21" ht="12.75">
      <c r="A139" s="16"/>
      <c r="B139" s="4">
        <v>92</v>
      </c>
      <c r="C139" s="4">
        <v>0</v>
      </c>
      <c r="D139" s="4">
        <v>0</v>
      </c>
      <c r="E139" s="4">
        <v>0</v>
      </c>
      <c r="F139" s="4">
        <v>0</v>
      </c>
      <c r="G139" s="4">
        <v>39</v>
      </c>
      <c r="H139" s="4">
        <v>53</v>
      </c>
      <c r="I139" s="24">
        <v>92</v>
      </c>
      <c r="J139" s="24">
        <v>19</v>
      </c>
      <c r="K139" s="3"/>
      <c r="L139" s="4">
        <f aca="true" t="shared" si="29" ref="L139:T139">SUM(L136,B139)</f>
        <v>112</v>
      </c>
      <c r="M139" s="4">
        <f t="shared" si="29"/>
        <v>0</v>
      </c>
      <c r="N139" s="4">
        <f t="shared" si="29"/>
        <v>0</v>
      </c>
      <c r="O139" s="4">
        <f t="shared" si="29"/>
        <v>0</v>
      </c>
      <c r="P139" s="4">
        <f t="shared" si="29"/>
        <v>0</v>
      </c>
      <c r="Q139" s="4">
        <f t="shared" si="29"/>
        <v>51</v>
      </c>
      <c r="R139" s="4">
        <f t="shared" si="29"/>
        <v>61</v>
      </c>
      <c r="S139" s="24">
        <f t="shared" si="29"/>
        <v>112</v>
      </c>
      <c r="T139" s="24">
        <f t="shared" si="29"/>
        <v>98</v>
      </c>
      <c r="U139" s="7"/>
    </row>
    <row r="140" spans="1:21" ht="12.75">
      <c r="A140" s="17"/>
      <c r="I140" s="25"/>
      <c r="J140" s="25"/>
      <c r="K140" s="3" t="s">
        <v>21</v>
      </c>
      <c r="S140" s="25"/>
      <c r="T140" s="25"/>
      <c r="U140" s="25"/>
    </row>
    <row r="141" spans="1:21" ht="12.75">
      <c r="A141" s="15" t="s">
        <v>12</v>
      </c>
      <c r="I141" s="25"/>
      <c r="J141" s="25"/>
      <c r="K141" s="3" t="s">
        <v>23</v>
      </c>
      <c r="S141" s="25"/>
      <c r="T141" s="25"/>
      <c r="U141" s="25"/>
    </row>
    <row r="142" spans="1:21" ht="12.75">
      <c r="A142" s="16"/>
      <c r="B142" s="4">
        <v>267</v>
      </c>
      <c r="C142" s="4">
        <v>0</v>
      </c>
      <c r="D142" s="4">
        <v>0</v>
      </c>
      <c r="E142" s="4">
        <v>0</v>
      </c>
      <c r="F142" s="4">
        <v>0</v>
      </c>
      <c r="G142" s="4">
        <v>89</v>
      </c>
      <c r="H142" s="4">
        <v>178</v>
      </c>
      <c r="I142" s="24">
        <v>267</v>
      </c>
      <c r="J142" s="24">
        <v>56</v>
      </c>
      <c r="K142" s="3"/>
      <c r="L142" s="4">
        <f aca="true" t="shared" si="30" ref="L142:T142">SUM(L139,B142)</f>
        <v>379</v>
      </c>
      <c r="M142" s="4">
        <f t="shared" si="30"/>
        <v>0</v>
      </c>
      <c r="N142" s="4">
        <f t="shared" si="30"/>
        <v>0</v>
      </c>
      <c r="O142" s="4">
        <f t="shared" si="30"/>
        <v>0</v>
      </c>
      <c r="P142" s="4">
        <f t="shared" si="30"/>
        <v>0</v>
      </c>
      <c r="Q142" s="4">
        <f t="shared" si="30"/>
        <v>140</v>
      </c>
      <c r="R142" s="4">
        <f t="shared" si="30"/>
        <v>239</v>
      </c>
      <c r="S142" s="24">
        <f t="shared" si="30"/>
        <v>379</v>
      </c>
      <c r="T142" s="24">
        <f t="shared" si="30"/>
        <v>154</v>
      </c>
      <c r="U142" s="7"/>
    </row>
    <row r="143" spans="1:21" ht="12.75">
      <c r="A143" s="17"/>
      <c r="I143" s="25"/>
      <c r="J143" s="25"/>
      <c r="S143" s="25"/>
      <c r="T143" s="25"/>
      <c r="U143" s="25"/>
    </row>
    <row r="144" spans="1:21" ht="12.75">
      <c r="A144" s="15" t="s">
        <v>13</v>
      </c>
      <c r="I144" s="25"/>
      <c r="J144" s="25"/>
      <c r="K144" s="3" t="s">
        <v>24</v>
      </c>
      <c r="S144" s="25"/>
      <c r="T144" s="25"/>
      <c r="U144" s="25"/>
    </row>
    <row r="145" spans="1:21" ht="12.75">
      <c r="A145" s="16"/>
      <c r="B145" s="4">
        <v>116</v>
      </c>
      <c r="C145" s="4">
        <v>0</v>
      </c>
      <c r="D145" s="4">
        <v>1</v>
      </c>
      <c r="E145" s="4">
        <v>1</v>
      </c>
      <c r="F145" s="4">
        <v>0</v>
      </c>
      <c r="G145" s="4">
        <v>113</v>
      </c>
      <c r="H145" s="4">
        <v>5</v>
      </c>
      <c r="I145" s="24">
        <v>118</v>
      </c>
      <c r="J145" s="24">
        <v>2763</v>
      </c>
      <c r="K145" s="5"/>
      <c r="L145" s="4">
        <f aca="true" t="shared" si="31" ref="L145:T145">SUM(L142,B145)</f>
        <v>495</v>
      </c>
      <c r="M145" s="4">
        <f t="shared" si="31"/>
        <v>0</v>
      </c>
      <c r="N145" s="4">
        <f t="shared" si="31"/>
        <v>1</v>
      </c>
      <c r="O145" s="4">
        <f t="shared" si="31"/>
        <v>1</v>
      </c>
      <c r="P145" s="4">
        <f t="shared" si="31"/>
        <v>0</v>
      </c>
      <c r="Q145" s="4">
        <f t="shared" si="31"/>
        <v>253</v>
      </c>
      <c r="R145" s="4">
        <f t="shared" si="31"/>
        <v>244</v>
      </c>
      <c r="S145" s="24">
        <f t="shared" si="31"/>
        <v>497</v>
      </c>
      <c r="T145" s="24">
        <f t="shared" si="31"/>
        <v>2917</v>
      </c>
      <c r="U145" s="7"/>
    </row>
    <row r="146" spans="1:21" ht="12.75">
      <c r="A146" s="17"/>
      <c r="I146" s="25"/>
      <c r="J146" s="25"/>
      <c r="S146" s="25"/>
      <c r="T146" s="25"/>
      <c r="U146" s="25"/>
    </row>
    <row r="147" spans="1:21" ht="12.75">
      <c r="A147" s="15" t="s">
        <v>14</v>
      </c>
      <c r="I147" s="25"/>
      <c r="J147" s="25"/>
      <c r="K147" s="3" t="s">
        <v>25</v>
      </c>
      <c r="S147" s="25"/>
      <c r="T147" s="25"/>
      <c r="U147" s="25"/>
    </row>
    <row r="148" spans="1:21" ht="12.75">
      <c r="A148" s="16"/>
      <c r="B148" s="4">
        <v>85</v>
      </c>
      <c r="C148" s="4">
        <v>1</v>
      </c>
      <c r="D148" s="4">
        <v>0</v>
      </c>
      <c r="E148" s="4">
        <v>0</v>
      </c>
      <c r="F148" s="4">
        <v>0</v>
      </c>
      <c r="G148" s="4">
        <v>78</v>
      </c>
      <c r="H148" s="4">
        <v>8</v>
      </c>
      <c r="I148" s="24">
        <v>86</v>
      </c>
      <c r="J148" s="24">
        <v>279</v>
      </c>
      <c r="K148" s="5"/>
      <c r="L148" s="4">
        <f aca="true" t="shared" si="32" ref="L148:T148">SUM(L145,B148)</f>
        <v>580</v>
      </c>
      <c r="M148" s="4">
        <f t="shared" si="32"/>
        <v>1</v>
      </c>
      <c r="N148" s="4">
        <f t="shared" si="32"/>
        <v>1</v>
      </c>
      <c r="O148" s="4">
        <f t="shared" si="32"/>
        <v>1</v>
      </c>
      <c r="P148" s="4">
        <f t="shared" si="32"/>
        <v>0</v>
      </c>
      <c r="Q148" s="4">
        <f t="shared" si="32"/>
        <v>331</v>
      </c>
      <c r="R148" s="4">
        <f t="shared" si="32"/>
        <v>252</v>
      </c>
      <c r="S148" s="24">
        <f t="shared" si="32"/>
        <v>583</v>
      </c>
      <c r="T148" s="24">
        <f t="shared" si="32"/>
        <v>3196</v>
      </c>
      <c r="U148" s="7"/>
    </row>
    <row r="149" spans="1:21" ht="12.75">
      <c r="A149" s="17"/>
      <c r="I149" s="25"/>
      <c r="J149" s="25"/>
      <c r="S149" s="25"/>
      <c r="T149" s="25"/>
      <c r="U149" s="25"/>
    </row>
    <row r="150" spans="1:21" ht="12.75">
      <c r="A150" s="15" t="s">
        <v>15</v>
      </c>
      <c r="I150" s="25"/>
      <c r="J150" s="25"/>
      <c r="K150" s="3" t="s">
        <v>26</v>
      </c>
      <c r="S150" s="25"/>
      <c r="T150" s="25"/>
      <c r="U150" s="25"/>
    </row>
    <row r="151" spans="1:21" ht="12.75">
      <c r="A151" s="16"/>
      <c r="B151" s="4">
        <v>69</v>
      </c>
      <c r="C151" s="4">
        <v>0</v>
      </c>
      <c r="D151" s="4">
        <v>0</v>
      </c>
      <c r="E151" s="4">
        <v>0</v>
      </c>
      <c r="F151" s="4">
        <v>0</v>
      </c>
      <c r="G151" s="4">
        <v>69</v>
      </c>
      <c r="H151" s="4">
        <v>0</v>
      </c>
      <c r="I151" s="24">
        <v>69</v>
      </c>
      <c r="J151" s="24">
        <v>34</v>
      </c>
      <c r="K151" s="5"/>
      <c r="L151" s="4">
        <f aca="true" t="shared" si="33" ref="L151:T151">SUM(L148,B151)</f>
        <v>649</v>
      </c>
      <c r="M151" s="4">
        <f t="shared" si="33"/>
        <v>1</v>
      </c>
      <c r="N151" s="4">
        <f t="shared" si="33"/>
        <v>1</v>
      </c>
      <c r="O151" s="4">
        <f t="shared" si="33"/>
        <v>1</v>
      </c>
      <c r="P151" s="4">
        <f t="shared" si="33"/>
        <v>0</v>
      </c>
      <c r="Q151" s="4">
        <f t="shared" si="33"/>
        <v>400</v>
      </c>
      <c r="R151" s="4">
        <f t="shared" si="33"/>
        <v>252</v>
      </c>
      <c r="S151" s="24">
        <f t="shared" si="33"/>
        <v>652</v>
      </c>
      <c r="T151" s="24">
        <f t="shared" si="33"/>
        <v>3230</v>
      </c>
      <c r="U151" s="7"/>
    </row>
    <row r="152" spans="1:21" ht="12.75">
      <c r="A152" s="17"/>
      <c r="I152" s="25"/>
      <c r="J152" s="25"/>
      <c r="S152" s="25"/>
      <c r="T152" s="25"/>
      <c r="U152" s="25"/>
    </row>
    <row r="153" spans="1:21" ht="12.75">
      <c r="A153" s="15" t="s">
        <v>16</v>
      </c>
      <c r="I153" s="25"/>
      <c r="J153" s="25"/>
      <c r="K153" s="3" t="s">
        <v>27</v>
      </c>
      <c r="S153" s="25"/>
      <c r="T153" s="25"/>
      <c r="U153" s="25"/>
    </row>
    <row r="154" spans="1:21" ht="12.75">
      <c r="A154" s="16"/>
      <c r="B154" s="4">
        <v>33</v>
      </c>
      <c r="C154" s="4">
        <v>1</v>
      </c>
      <c r="D154" s="4">
        <v>0</v>
      </c>
      <c r="E154" s="4">
        <v>0</v>
      </c>
      <c r="F154" s="4">
        <v>0</v>
      </c>
      <c r="G154" s="4">
        <v>32</v>
      </c>
      <c r="H154" s="4">
        <v>2</v>
      </c>
      <c r="I154" s="24">
        <v>34</v>
      </c>
      <c r="J154" s="24">
        <v>290</v>
      </c>
      <c r="K154" s="5"/>
      <c r="L154" s="4">
        <f aca="true" t="shared" si="34" ref="L154:T154">SUM(L151,B154)</f>
        <v>682</v>
      </c>
      <c r="M154" s="4">
        <f t="shared" si="34"/>
        <v>2</v>
      </c>
      <c r="N154" s="4">
        <f t="shared" si="34"/>
        <v>1</v>
      </c>
      <c r="O154" s="4">
        <f t="shared" si="34"/>
        <v>1</v>
      </c>
      <c r="P154" s="4">
        <f t="shared" si="34"/>
        <v>0</v>
      </c>
      <c r="Q154" s="4">
        <f t="shared" si="34"/>
        <v>432</v>
      </c>
      <c r="R154" s="4">
        <f t="shared" si="34"/>
        <v>254</v>
      </c>
      <c r="S154" s="24">
        <f t="shared" si="34"/>
        <v>686</v>
      </c>
      <c r="T154" s="24">
        <f t="shared" si="34"/>
        <v>3520</v>
      </c>
      <c r="U154" s="7"/>
    </row>
    <row r="155" spans="1:21" ht="12.75">
      <c r="A155" s="17"/>
      <c r="I155" s="25"/>
      <c r="J155" s="25"/>
      <c r="S155" s="25"/>
      <c r="T155" s="25"/>
      <c r="U155" s="25"/>
    </row>
    <row r="156" spans="1:21" ht="12.75">
      <c r="A156" s="15" t="s">
        <v>17</v>
      </c>
      <c r="I156" s="25"/>
      <c r="J156" s="25"/>
      <c r="K156" s="3" t="s">
        <v>28</v>
      </c>
      <c r="S156" s="25"/>
      <c r="T156" s="25"/>
      <c r="U156" s="25"/>
    </row>
    <row r="157" spans="1:21" ht="12.75">
      <c r="A157" s="18"/>
      <c r="B157" s="4">
        <v>2</v>
      </c>
      <c r="C157" s="4">
        <v>0</v>
      </c>
      <c r="D157" s="4">
        <v>0</v>
      </c>
      <c r="E157" s="4">
        <v>0</v>
      </c>
      <c r="F157" s="4">
        <v>0</v>
      </c>
      <c r="G157" s="4">
        <v>2</v>
      </c>
      <c r="H157" s="4">
        <v>0</v>
      </c>
      <c r="I157" s="24">
        <v>2</v>
      </c>
      <c r="J157" s="24">
        <v>2</v>
      </c>
      <c r="K157" s="5"/>
      <c r="L157" s="4">
        <f aca="true" t="shared" si="35" ref="L157:T157">SUM(L154,B157)</f>
        <v>684</v>
      </c>
      <c r="M157" s="4">
        <f t="shared" si="35"/>
        <v>2</v>
      </c>
      <c r="N157" s="4">
        <f t="shared" si="35"/>
        <v>1</v>
      </c>
      <c r="O157" s="4">
        <f t="shared" si="35"/>
        <v>1</v>
      </c>
      <c r="P157" s="4">
        <f t="shared" si="35"/>
        <v>0</v>
      </c>
      <c r="Q157" s="4">
        <f t="shared" si="35"/>
        <v>434</v>
      </c>
      <c r="R157" s="4">
        <f t="shared" si="35"/>
        <v>254</v>
      </c>
      <c r="S157" s="24">
        <f t="shared" si="35"/>
        <v>688</v>
      </c>
      <c r="T157" s="24">
        <f t="shared" si="35"/>
        <v>3522</v>
      </c>
      <c r="U157" s="7"/>
    </row>
    <row r="158" spans="1:21" ht="12.75">
      <c r="A158" s="18"/>
      <c r="B158" s="6"/>
      <c r="C158" s="6"/>
      <c r="D158" s="6"/>
      <c r="E158" s="6"/>
      <c r="F158" s="6"/>
      <c r="G158" s="6"/>
      <c r="H158" s="6"/>
      <c r="I158" s="7"/>
      <c r="J158" s="7"/>
      <c r="K158" s="5"/>
      <c r="L158" s="6"/>
      <c r="M158" s="6"/>
      <c r="N158" s="6"/>
      <c r="O158" s="6"/>
      <c r="P158" s="6"/>
      <c r="Q158" s="6"/>
      <c r="R158" s="6"/>
      <c r="S158" s="7"/>
      <c r="T158" s="7"/>
      <c r="U158" s="7"/>
    </row>
    <row r="159" ht="12.75">
      <c r="A159" s="18"/>
    </row>
    <row r="160" spans="1:21" ht="12.75">
      <c r="A160" s="18"/>
      <c r="H160" s="32" t="s">
        <v>53</v>
      </c>
      <c r="I160" s="30"/>
      <c r="J160" s="31"/>
      <c r="L160" s="35">
        <v>1219</v>
      </c>
      <c r="M160" s="36">
        <v>4.2</v>
      </c>
      <c r="N160" s="36">
        <v>2.5</v>
      </c>
      <c r="O160" s="36">
        <v>1.8</v>
      </c>
      <c r="P160" s="36">
        <v>1.5</v>
      </c>
      <c r="Q160" s="35">
        <v>493</v>
      </c>
      <c r="R160" s="35">
        <v>736</v>
      </c>
      <c r="S160" s="35">
        <v>1229</v>
      </c>
      <c r="T160" s="35">
        <v>42972</v>
      </c>
      <c r="U160" s="3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spans="1:21" ht="12.75">
      <c r="A174" s="20" t="s">
        <v>33</v>
      </c>
      <c r="B174" s="11" t="s">
        <v>0</v>
      </c>
      <c r="C174" s="11" t="s">
        <v>1</v>
      </c>
      <c r="D174" s="11" t="s">
        <v>2</v>
      </c>
      <c r="E174" s="11" t="s">
        <v>3</v>
      </c>
      <c r="F174" s="11" t="s">
        <v>4</v>
      </c>
      <c r="G174" s="2" t="s">
        <v>5</v>
      </c>
      <c r="H174" s="2" t="s">
        <v>6</v>
      </c>
      <c r="I174" s="2" t="s">
        <v>7</v>
      </c>
      <c r="J174" s="2" t="s">
        <v>8</v>
      </c>
      <c r="K174" s="23"/>
      <c r="L174" s="11" t="s">
        <v>0</v>
      </c>
      <c r="M174" s="11" t="s">
        <v>1</v>
      </c>
      <c r="N174" s="11" t="s">
        <v>2</v>
      </c>
      <c r="O174" s="11" t="s">
        <v>3</v>
      </c>
      <c r="P174" s="11" t="s">
        <v>4</v>
      </c>
      <c r="Q174" s="2" t="s">
        <v>5</v>
      </c>
      <c r="R174" s="2" t="s">
        <v>9</v>
      </c>
      <c r="S174" s="2" t="s">
        <v>7</v>
      </c>
      <c r="T174" s="2" t="s">
        <v>8</v>
      </c>
      <c r="U174" s="37"/>
    </row>
    <row r="175" spans="1:11" ht="12.75">
      <c r="A175" s="15" t="s">
        <v>10</v>
      </c>
      <c r="K175" s="3" t="s">
        <v>10</v>
      </c>
    </row>
    <row r="176" spans="1:21" ht="12.75">
      <c r="A176" s="16"/>
      <c r="B176" s="4">
        <v>16</v>
      </c>
      <c r="C176" s="4">
        <v>0</v>
      </c>
      <c r="D176" s="4">
        <v>0</v>
      </c>
      <c r="E176" s="4">
        <v>0</v>
      </c>
      <c r="F176" s="4">
        <v>0</v>
      </c>
      <c r="G176" s="4">
        <v>16</v>
      </c>
      <c r="H176" s="4">
        <v>0</v>
      </c>
      <c r="I176" s="24">
        <f>SUM(B176:F176)</f>
        <v>16</v>
      </c>
      <c r="J176" s="24">
        <v>11</v>
      </c>
      <c r="K176" s="5"/>
      <c r="L176" s="4">
        <f>SUM(L173,B176)</f>
        <v>16</v>
      </c>
      <c r="M176" s="4">
        <f aca="true" t="shared" si="36" ref="M176:T176">SUM(M173,C176)</f>
        <v>0</v>
      </c>
      <c r="N176" s="4">
        <f t="shared" si="36"/>
        <v>0</v>
      </c>
      <c r="O176" s="4">
        <f t="shared" si="36"/>
        <v>0</v>
      </c>
      <c r="P176" s="4">
        <f t="shared" si="36"/>
        <v>0</v>
      </c>
      <c r="Q176" s="4">
        <f t="shared" si="36"/>
        <v>16</v>
      </c>
      <c r="R176" s="4">
        <f t="shared" si="36"/>
        <v>0</v>
      </c>
      <c r="S176" s="24">
        <f t="shared" si="36"/>
        <v>16</v>
      </c>
      <c r="T176" s="24">
        <f t="shared" si="36"/>
        <v>11</v>
      </c>
      <c r="U176" s="7"/>
    </row>
    <row r="177" spans="1:21" ht="12.75">
      <c r="A177" s="17"/>
      <c r="I177" s="25"/>
      <c r="J177" s="25"/>
      <c r="S177" s="25"/>
      <c r="T177" s="25"/>
      <c r="U177" s="25"/>
    </row>
    <row r="178" spans="1:21" ht="12.75">
      <c r="A178" s="15" t="s">
        <v>37</v>
      </c>
      <c r="I178" s="25"/>
      <c r="J178" s="25"/>
      <c r="K178" s="3" t="s">
        <v>20</v>
      </c>
      <c r="S178" s="25"/>
      <c r="T178" s="25"/>
      <c r="U178" s="25"/>
    </row>
    <row r="179" spans="1:21" ht="12.75">
      <c r="A179" s="16"/>
      <c r="B179" s="4">
        <v>23</v>
      </c>
      <c r="C179" s="4">
        <v>0</v>
      </c>
      <c r="D179" s="4">
        <v>0</v>
      </c>
      <c r="E179" s="4">
        <v>0</v>
      </c>
      <c r="F179" s="4">
        <v>0</v>
      </c>
      <c r="G179" s="4">
        <v>20</v>
      </c>
      <c r="H179" s="4">
        <v>3</v>
      </c>
      <c r="I179" s="24">
        <v>23</v>
      </c>
      <c r="J179" s="24">
        <v>46</v>
      </c>
      <c r="K179" s="3"/>
      <c r="L179" s="4">
        <f aca="true" t="shared" si="37" ref="L179:T179">SUM(L176,B179)</f>
        <v>39</v>
      </c>
      <c r="M179" s="4">
        <f t="shared" si="37"/>
        <v>0</v>
      </c>
      <c r="N179" s="4">
        <f t="shared" si="37"/>
        <v>0</v>
      </c>
      <c r="O179" s="4">
        <f t="shared" si="37"/>
        <v>0</v>
      </c>
      <c r="P179" s="4">
        <f t="shared" si="37"/>
        <v>0</v>
      </c>
      <c r="Q179" s="4">
        <f t="shared" si="37"/>
        <v>36</v>
      </c>
      <c r="R179" s="4">
        <f t="shared" si="37"/>
        <v>3</v>
      </c>
      <c r="S179" s="24">
        <f t="shared" si="37"/>
        <v>39</v>
      </c>
      <c r="T179" s="24">
        <f t="shared" si="37"/>
        <v>57</v>
      </c>
      <c r="U179" s="7"/>
    </row>
    <row r="180" spans="1:21" ht="12.75">
      <c r="A180" s="17"/>
      <c r="I180" s="25"/>
      <c r="J180" s="25"/>
      <c r="S180" s="25"/>
      <c r="T180" s="25"/>
      <c r="U180" s="25"/>
    </row>
    <row r="181" spans="1:21" ht="12.75">
      <c r="A181" s="15" t="s">
        <v>11</v>
      </c>
      <c r="I181" s="25"/>
      <c r="J181" s="25"/>
      <c r="K181" s="3" t="s">
        <v>22</v>
      </c>
      <c r="S181" s="25"/>
      <c r="T181" s="25"/>
      <c r="U181" s="25"/>
    </row>
    <row r="182" spans="1:21" ht="12.75">
      <c r="A182" s="16"/>
      <c r="B182" s="4">
        <v>69</v>
      </c>
      <c r="C182" s="4">
        <v>1</v>
      </c>
      <c r="D182" s="4">
        <v>0</v>
      </c>
      <c r="E182" s="4">
        <v>0</v>
      </c>
      <c r="F182" s="4">
        <v>0</v>
      </c>
      <c r="G182" s="4">
        <v>48</v>
      </c>
      <c r="H182" s="4">
        <v>22</v>
      </c>
      <c r="I182" s="24">
        <v>70</v>
      </c>
      <c r="J182" s="24">
        <v>258</v>
      </c>
      <c r="K182" s="3"/>
      <c r="L182" s="4">
        <f aca="true" t="shared" si="38" ref="L182:T182">SUM(L179,B182)</f>
        <v>108</v>
      </c>
      <c r="M182" s="4">
        <f t="shared" si="38"/>
        <v>1</v>
      </c>
      <c r="N182" s="4">
        <f t="shared" si="38"/>
        <v>0</v>
      </c>
      <c r="O182" s="4">
        <f t="shared" si="38"/>
        <v>0</v>
      </c>
      <c r="P182" s="4">
        <f t="shared" si="38"/>
        <v>0</v>
      </c>
      <c r="Q182" s="4">
        <f t="shared" si="38"/>
        <v>84</v>
      </c>
      <c r="R182" s="4">
        <f t="shared" si="38"/>
        <v>25</v>
      </c>
      <c r="S182" s="24">
        <f t="shared" si="38"/>
        <v>109</v>
      </c>
      <c r="T182" s="24">
        <f t="shared" si="38"/>
        <v>315</v>
      </c>
      <c r="U182" s="7"/>
    </row>
    <row r="183" spans="1:21" ht="12.75">
      <c r="A183" s="17"/>
      <c r="I183" s="25"/>
      <c r="J183" s="25"/>
      <c r="K183" s="3" t="s">
        <v>21</v>
      </c>
      <c r="S183" s="25"/>
      <c r="T183" s="25"/>
      <c r="U183" s="25"/>
    </row>
    <row r="184" spans="1:21" ht="12.75">
      <c r="A184" s="15" t="s">
        <v>12</v>
      </c>
      <c r="I184" s="25"/>
      <c r="J184" s="25"/>
      <c r="K184" s="3" t="s">
        <v>23</v>
      </c>
      <c r="S184" s="25"/>
      <c r="T184" s="25"/>
      <c r="U184" s="25"/>
    </row>
    <row r="185" spans="1:21" ht="12.75">
      <c r="A185" s="16"/>
      <c r="B185" s="4">
        <v>297</v>
      </c>
      <c r="C185" s="4">
        <v>0</v>
      </c>
      <c r="D185" s="4">
        <v>0</v>
      </c>
      <c r="E185" s="4">
        <v>0</v>
      </c>
      <c r="F185" s="4">
        <v>1</v>
      </c>
      <c r="G185" s="4">
        <v>77</v>
      </c>
      <c r="H185" s="4">
        <v>221</v>
      </c>
      <c r="I185" s="24">
        <v>298</v>
      </c>
      <c r="J185" s="24">
        <v>5263</v>
      </c>
      <c r="K185" s="3"/>
      <c r="L185" s="4">
        <f aca="true" t="shared" si="39" ref="L185:T185">SUM(L182,B185)</f>
        <v>405</v>
      </c>
      <c r="M185" s="4">
        <f t="shared" si="39"/>
        <v>1</v>
      </c>
      <c r="N185" s="4">
        <f t="shared" si="39"/>
        <v>0</v>
      </c>
      <c r="O185" s="4">
        <f t="shared" si="39"/>
        <v>0</v>
      </c>
      <c r="P185" s="4">
        <f t="shared" si="39"/>
        <v>1</v>
      </c>
      <c r="Q185" s="4">
        <f t="shared" si="39"/>
        <v>161</v>
      </c>
      <c r="R185" s="4">
        <f t="shared" si="39"/>
        <v>246</v>
      </c>
      <c r="S185" s="24">
        <f t="shared" si="39"/>
        <v>407</v>
      </c>
      <c r="T185" s="24">
        <f t="shared" si="39"/>
        <v>5578</v>
      </c>
      <c r="U185" s="7"/>
    </row>
    <row r="186" spans="1:21" ht="12.75">
      <c r="A186" s="17"/>
      <c r="I186" s="25"/>
      <c r="J186" s="25"/>
      <c r="S186" s="25"/>
      <c r="T186" s="25"/>
      <c r="U186" s="25"/>
    </row>
    <row r="187" spans="1:21" ht="12.75">
      <c r="A187" s="15" t="s">
        <v>13</v>
      </c>
      <c r="I187" s="25"/>
      <c r="J187" s="25"/>
      <c r="K187" s="3" t="s">
        <v>24</v>
      </c>
      <c r="S187" s="25"/>
      <c r="T187" s="25"/>
      <c r="U187" s="25"/>
    </row>
    <row r="188" spans="1:21" ht="12.75">
      <c r="A188" s="16"/>
      <c r="B188" s="4">
        <v>411</v>
      </c>
      <c r="C188" s="4">
        <v>9</v>
      </c>
      <c r="D188" s="4">
        <v>5</v>
      </c>
      <c r="E188" s="4">
        <v>3</v>
      </c>
      <c r="F188" s="4">
        <v>2</v>
      </c>
      <c r="G188" s="4">
        <v>81</v>
      </c>
      <c r="H188" s="4">
        <v>349</v>
      </c>
      <c r="I188" s="24">
        <v>430</v>
      </c>
      <c r="J188" s="24">
        <v>120497</v>
      </c>
      <c r="K188" s="5"/>
      <c r="L188" s="4">
        <f aca="true" t="shared" si="40" ref="L188:T188">SUM(L185,B188)</f>
        <v>816</v>
      </c>
      <c r="M188" s="4">
        <f t="shared" si="40"/>
        <v>10</v>
      </c>
      <c r="N188" s="4">
        <f t="shared" si="40"/>
        <v>5</v>
      </c>
      <c r="O188" s="4">
        <f t="shared" si="40"/>
        <v>3</v>
      </c>
      <c r="P188" s="4">
        <f t="shared" si="40"/>
        <v>3</v>
      </c>
      <c r="Q188" s="4">
        <f t="shared" si="40"/>
        <v>242</v>
      </c>
      <c r="R188" s="4">
        <f t="shared" si="40"/>
        <v>595</v>
      </c>
      <c r="S188" s="24">
        <f t="shared" si="40"/>
        <v>837</v>
      </c>
      <c r="T188" s="24">
        <f t="shared" si="40"/>
        <v>126075</v>
      </c>
      <c r="U188" s="7"/>
    </row>
    <row r="189" spans="1:21" ht="12.75">
      <c r="A189" s="17"/>
      <c r="I189" s="25"/>
      <c r="J189" s="25"/>
      <c r="S189" s="25"/>
      <c r="T189" s="25"/>
      <c r="U189" s="25"/>
    </row>
    <row r="190" spans="1:21" ht="12.75">
      <c r="A190" s="15" t="s">
        <v>14</v>
      </c>
      <c r="I190" s="25"/>
      <c r="J190" s="25"/>
      <c r="K190" s="3" t="s">
        <v>25</v>
      </c>
      <c r="S190" s="25"/>
      <c r="T190" s="25"/>
      <c r="U190" s="25"/>
    </row>
    <row r="191" spans="1:21" ht="12.75">
      <c r="A191" s="16"/>
      <c r="B191" s="4">
        <v>69</v>
      </c>
      <c r="C191" s="4">
        <v>0</v>
      </c>
      <c r="D191" s="4">
        <v>1</v>
      </c>
      <c r="E191" s="4">
        <v>0</v>
      </c>
      <c r="F191" s="4">
        <v>0</v>
      </c>
      <c r="G191" s="4">
        <v>58</v>
      </c>
      <c r="H191" s="4">
        <v>12</v>
      </c>
      <c r="I191" s="24">
        <v>70</v>
      </c>
      <c r="J191" s="24">
        <v>760</v>
      </c>
      <c r="K191" s="5"/>
      <c r="L191" s="4">
        <f aca="true" t="shared" si="41" ref="L191:T191">SUM(L188,B191)</f>
        <v>885</v>
      </c>
      <c r="M191" s="4">
        <f t="shared" si="41"/>
        <v>10</v>
      </c>
      <c r="N191" s="4">
        <f t="shared" si="41"/>
        <v>6</v>
      </c>
      <c r="O191" s="4">
        <f t="shared" si="41"/>
        <v>3</v>
      </c>
      <c r="P191" s="4">
        <f t="shared" si="41"/>
        <v>3</v>
      </c>
      <c r="Q191" s="4">
        <f t="shared" si="41"/>
        <v>300</v>
      </c>
      <c r="R191" s="4">
        <f t="shared" si="41"/>
        <v>607</v>
      </c>
      <c r="S191" s="24">
        <f t="shared" si="41"/>
        <v>907</v>
      </c>
      <c r="T191" s="24">
        <f t="shared" si="41"/>
        <v>126835</v>
      </c>
      <c r="U191" s="7"/>
    </row>
    <row r="192" spans="1:21" ht="12.75">
      <c r="A192" s="17"/>
      <c r="I192" s="25"/>
      <c r="J192" s="25"/>
      <c r="S192" s="25"/>
      <c r="T192" s="25"/>
      <c r="U192" s="25"/>
    </row>
    <row r="193" spans="1:21" ht="12.75">
      <c r="A193" s="15" t="s">
        <v>15</v>
      </c>
      <c r="I193" s="25"/>
      <c r="J193" s="25"/>
      <c r="K193" s="3" t="s">
        <v>26</v>
      </c>
      <c r="S193" s="25"/>
      <c r="T193" s="25"/>
      <c r="U193" s="25"/>
    </row>
    <row r="194" spans="1:21" ht="12.75">
      <c r="A194" s="16"/>
      <c r="B194" s="4">
        <v>64</v>
      </c>
      <c r="C194" s="4">
        <v>0</v>
      </c>
      <c r="D194" s="4">
        <v>0</v>
      </c>
      <c r="E194" s="4">
        <v>0</v>
      </c>
      <c r="F194" s="4">
        <v>0</v>
      </c>
      <c r="G194" s="4">
        <v>49</v>
      </c>
      <c r="H194" s="4">
        <v>15</v>
      </c>
      <c r="I194" s="24">
        <v>64</v>
      </c>
      <c r="J194" s="24">
        <v>79</v>
      </c>
      <c r="K194" s="5"/>
      <c r="L194" s="4">
        <f aca="true" t="shared" si="42" ref="L194:T194">SUM(L191,B194)</f>
        <v>949</v>
      </c>
      <c r="M194" s="4">
        <f t="shared" si="42"/>
        <v>10</v>
      </c>
      <c r="N194" s="4">
        <f t="shared" si="42"/>
        <v>6</v>
      </c>
      <c r="O194" s="4">
        <f t="shared" si="42"/>
        <v>3</v>
      </c>
      <c r="P194" s="4">
        <f t="shared" si="42"/>
        <v>3</v>
      </c>
      <c r="Q194" s="4">
        <f t="shared" si="42"/>
        <v>349</v>
      </c>
      <c r="R194" s="4">
        <f t="shared" si="42"/>
        <v>622</v>
      </c>
      <c r="S194" s="24">
        <f t="shared" si="42"/>
        <v>971</v>
      </c>
      <c r="T194" s="24">
        <f t="shared" si="42"/>
        <v>126914</v>
      </c>
      <c r="U194" s="7"/>
    </row>
    <row r="195" spans="1:21" ht="12.75">
      <c r="A195" s="17"/>
      <c r="I195" s="25"/>
      <c r="J195" s="25"/>
      <c r="S195" s="25"/>
      <c r="T195" s="25"/>
      <c r="U195" s="25"/>
    </row>
    <row r="196" spans="1:21" ht="12.75">
      <c r="A196" s="15" t="s">
        <v>16</v>
      </c>
      <c r="I196" s="25"/>
      <c r="J196" s="25"/>
      <c r="K196" s="3" t="s">
        <v>27</v>
      </c>
      <c r="S196" s="25"/>
      <c r="T196" s="25"/>
      <c r="U196" s="25"/>
    </row>
    <row r="197" spans="1:21" ht="12.75">
      <c r="A197" s="16"/>
      <c r="B197" s="4">
        <v>7</v>
      </c>
      <c r="C197" s="4">
        <v>0</v>
      </c>
      <c r="D197" s="4">
        <v>0</v>
      </c>
      <c r="E197" s="4">
        <v>0</v>
      </c>
      <c r="F197" s="4">
        <v>0</v>
      </c>
      <c r="G197" s="4">
        <v>7</v>
      </c>
      <c r="H197" s="4">
        <v>0</v>
      </c>
      <c r="I197" s="24">
        <v>7</v>
      </c>
      <c r="J197" s="24">
        <v>3</v>
      </c>
      <c r="K197" s="5"/>
      <c r="L197" s="4">
        <f aca="true" t="shared" si="43" ref="L197:T197">SUM(L194,B197)</f>
        <v>956</v>
      </c>
      <c r="M197" s="4">
        <f t="shared" si="43"/>
        <v>10</v>
      </c>
      <c r="N197" s="4">
        <f t="shared" si="43"/>
        <v>6</v>
      </c>
      <c r="O197" s="4">
        <f t="shared" si="43"/>
        <v>3</v>
      </c>
      <c r="P197" s="4">
        <f t="shared" si="43"/>
        <v>3</v>
      </c>
      <c r="Q197" s="4">
        <f t="shared" si="43"/>
        <v>356</v>
      </c>
      <c r="R197" s="4">
        <f t="shared" si="43"/>
        <v>622</v>
      </c>
      <c r="S197" s="24">
        <f t="shared" si="43"/>
        <v>978</v>
      </c>
      <c r="T197" s="24">
        <f t="shared" si="43"/>
        <v>126917</v>
      </c>
      <c r="U197" s="7"/>
    </row>
    <row r="198" spans="1:21" ht="12.75">
      <c r="A198" s="17"/>
      <c r="I198" s="25"/>
      <c r="J198" s="25"/>
      <c r="S198" s="25"/>
      <c r="T198" s="25"/>
      <c r="U198" s="25"/>
    </row>
    <row r="199" spans="1:21" ht="12.75">
      <c r="A199" s="15" t="s">
        <v>17</v>
      </c>
      <c r="I199" s="25"/>
      <c r="J199" s="25"/>
      <c r="K199" s="3" t="s">
        <v>28</v>
      </c>
      <c r="S199" s="25"/>
      <c r="T199" s="25"/>
      <c r="U199" s="25"/>
    </row>
    <row r="200" spans="1:21" ht="12.75">
      <c r="A200" s="18"/>
      <c r="B200" s="4">
        <v>1</v>
      </c>
      <c r="C200" s="4">
        <v>0</v>
      </c>
      <c r="D200" s="4">
        <v>0</v>
      </c>
      <c r="E200" s="4">
        <v>0</v>
      </c>
      <c r="F200" s="4">
        <v>0</v>
      </c>
      <c r="G200" s="4">
        <v>1</v>
      </c>
      <c r="H200" s="4">
        <v>0</v>
      </c>
      <c r="I200" s="24">
        <v>1</v>
      </c>
      <c r="J200" s="24">
        <v>3</v>
      </c>
      <c r="K200" s="5"/>
      <c r="L200" s="4">
        <f aca="true" t="shared" si="44" ref="L200:T200">SUM(L197,B200)</f>
        <v>957</v>
      </c>
      <c r="M200" s="4">
        <f t="shared" si="44"/>
        <v>10</v>
      </c>
      <c r="N200" s="4">
        <f t="shared" si="44"/>
        <v>6</v>
      </c>
      <c r="O200" s="4">
        <f t="shared" si="44"/>
        <v>3</v>
      </c>
      <c r="P200" s="4">
        <f t="shared" si="44"/>
        <v>3</v>
      </c>
      <c r="Q200" s="4">
        <f t="shared" si="44"/>
        <v>357</v>
      </c>
      <c r="R200" s="4">
        <f t="shared" si="44"/>
        <v>622</v>
      </c>
      <c r="S200" s="24">
        <f t="shared" si="44"/>
        <v>979</v>
      </c>
      <c r="T200" s="24">
        <f t="shared" si="44"/>
        <v>126920</v>
      </c>
      <c r="U200" s="7"/>
    </row>
    <row r="201" spans="1:21" ht="12.75">
      <c r="A201" s="18"/>
      <c r="B201" s="6"/>
      <c r="C201" s="6"/>
      <c r="D201" s="6"/>
      <c r="E201" s="6"/>
      <c r="F201" s="6"/>
      <c r="G201" s="6"/>
      <c r="H201" s="6"/>
      <c r="I201" s="7"/>
      <c r="J201" s="7"/>
      <c r="K201" s="5"/>
      <c r="L201" s="6"/>
      <c r="M201" s="6"/>
      <c r="N201" s="6"/>
      <c r="O201" s="6"/>
      <c r="P201" s="6"/>
      <c r="Q201" s="6"/>
      <c r="R201" s="6"/>
      <c r="S201" s="7"/>
      <c r="T201" s="7"/>
      <c r="U201" s="7"/>
    </row>
    <row r="202" ht="12.75">
      <c r="A202" s="18"/>
    </row>
    <row r="203" spans="1:21" ht="12.75">
      <c r="A203" s="18"/>
      <c r="H203" s="32" t="s">
        <v>55</v>
      </c>
      <c r="I203" s="30"/>
      <c r="J203" s="31"/>
      <c r="L203" s="35">
        <v>1167</v>
      </c>
      <c r="M203" s="36">
        <v>5.4</v>
      </c>
      <c r="N203" s="36">
        <v>3.2</v>
      </c>
      <c r="O203" s="36">
        <v>1.4</v>
      </c>
      <c r="P203" s="36">
        <v>1.8</v>
      </c>
      <c r="Q203" s="35">
        <v>466</v>
      </c>
      <c r="R203" s="35">
        <v>714</v>
      </c>
      <c r="S203" s="35">
        <v>1179</v>
      </c>
      <c r="T203" s="35">
        <v>53466</v>
      </c>
      <c r="U203" s="3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spans="1:21" ht="12.75">
      <c r="A217" s="20" t="s">
        <v>34</v>
      </c>
      <c r="B217" s="8" t="s">
        <v>0</v>
      </c>
      <c r="C217" s="8" t="s">
        <v>1</v>
      </c>
      <c r="D217" s="8" t="s">
        <v>2</v>
      </c>
      <c r="E217" s="8" t="s">
        <v>3</v>
      </c>
      <c r="F217" s="8" t="s">
        <v>4</v>
      </c>
      <c r="G217" s="2" t="s">
        <v>5</v>
      </c>
      <c r="H217" s="2" t="s">
        <v>6</v>
      </c>
      <c r="I217" s="2" t="s">
        <v>7</v>
      </c>
      <c r="J217" s="2" t="s">
        <v>8</v>
      </c>
      <c r="K217" s="23"/>
      <c r="L217" s="8" t="s">
        <v>0</v>
      </c>
      <c r="M217" s="8" t="s">
        <v>1</v>
      </c>
      <c r="N217" s="8" t="s">
        <v>2</v>
      </c>
      <c r="O217" s="8" t="s">
        <v>3</v>
      </c>
      <c r="P217" s="8" t="s">
        <v>4</v>
      </c>
      <c r="Q217" s="2" t="s">
        <v>5</v>
      </c>
      <c r="R217" s="2" t="s">
        <v>9</v>
      </c>
      <c r="S217" s="2" t="s">
        <v>7</v>
      </c>
      <c r="T217" s="2" t="s">
        <v>8</v>
      </c>
      <c r="U217" s="37"/>
    </row>
    <row r="218" spans="1:11" ht="12.75">
      <c r="A218" s="15" t="s">
        <v>10</v>
      </c>
      <c r="K218" s="3" t="s">
        <v>10</v>
      </c>
    </row>
    <row r="219" spans="1:21" ht="12.75">
      <c r="A219" s="16"/>
      <c r="B219" s="4">
        <v>33</v>
      </c>
      <c r="C219" s="4">
        <v>0</v>
      </c>
      <c r="D219" s="4">
        <v>0</v>
      </c>
      <c r="E219" s="4">
        <v>0</v>
      </c>
      <c r="F219" s="4">
        <v>0</v>
      </c>
      <c r="G219" s="4">
        <v>32</v>
      </c>
      <c r="H219" s="4">
        <v>1</v>
      </c>
      <c r="I219" s="24">
        <v>33</v>
      </c>
      <c r="J219" s="24">
        <v>54</v>
      </c>
      <c r="K219" s="5"/>
      <c r="L219" s="4">
        <f aca="true" t="shared" si="45" ref="L219:T219">SUM(L216,B219)</f>
        <v>33</v>
      </c>
      <c r="M219" s="4">
        <f t="shared" si="45"/>
        <v>0</v>
      </c>
      <c r="N219" s="4">
        <f t="shared" si="45"/>
        <v>0</v>
      </c>
      <c r="O219" s="4">
        <f t="shared" si="45"/>
        <v>0</v>
      </c>
      <c r="P219" s="4">
        <f t="shared" si="45"/>
        <v>0</v>
      </c>
      <c r="Q219" s="4">
        <f t="shared" si="45"/>
        <v>32</v>
      </c>
      <c r="R219" s="4">
        <f t="shared" si="45"/>
        <v>1</v>
      </c>
      <c r="S219" s="24">
        <f t="shared" si="45"/>
        <v>33</v>
      </c>
      <c r="T219" s="24">
        <f t="shared" si="45"/>
        <v>54</v>
      </c>
      <c r="U219" s="7"/>
    </row>
    <row r="220" spans="1:21" ht="12.75">
      <c r="A220" s="17"/>
      <c r="I220" s="25"/>
      <c r="J220" s="25"/>
      <c r="S220" s="25"/>
      <c r="T220" s="25"/>
      <c r="U220" s="25"/>
    </row>
    <row r="221" spans="1:21" ht="12.75">
      <c r="A221" s="15" t="s">
        <v>37</v>
      </c>
      <c r="I221" s="25"/>
      <c r="J221" s="25"/>
      <c r="K221" s="3" t="s">
        <v>20</v>
      </c>
      <c r="S221" s="25"/>
      <c r="T221" s="25"/>
      <c r="U221" s="25"/>
    </row>
    <row r="222" spans="1:21" ht="12.75">
      <c r="A222" s="16"/>
      <c r="B222" s="4">
        <v>82</v>
      </c>
      <c r="C222" s="4">
        <v>0</v>
      </c>
      <c r="D222" s="4">
        <v>1</v>
      </c>
      <c r="E222" s="4">
        <v>0</v>
      </c>
      <c r="F222" s="4">
        <v>0</v>
      </c>
      <c r="G222" s="4">
        <v>38</v>
      </c>
      <c r="H222" s="4">
        <v>45</v>
      </c>
      <c r="I222" s="24">
        <v>83</v>
      </c>
      <c r="J222" s="24">
        <v>693</v>
      </c>
      <c r="K222" s="3"/>
      <c r="L222" s="4">
        <f aca="true" t="shared" si="46" ref="L222:T222">SUM(L219,B222)</f>
        <v>115</v>
      </c>
      <c r="M222" s="4">
        <f t="shared" si="46"/>
        <v>0</v>
      </c>
      <c r="N222" s="4">
        <f t="shared" si="46"/>
        <v>1</v>
      </c>
      <c r="O222" s="4">
        <f t="shared" si="46"/>
        <v>0</v>
      </c>
      <c r="P222" s="4">
        <f t="shared" si="46"/>
        <v>0</v>
      </c>
      <c r="Q222" s="4">
        <f t="shared" si="46"/>
        <v>70</v>
      </c>
      <c r="R222" s="4">
        <f t="shared" si="46"/>
        <v>46</v>
      </c>
      <c r="S222" s="24">
        <f t="shared" si="46"/>
        <v>116</v>
      </c>
      <c r="T222" s="24">
        <f t="shared" si="46"/>
        <v>747</v>
      </c>
      <c r="U222" s="7"/>
    </row>
    <row r="223" spans="1:21" ht="12.75">
      <c r="A223" s="17"/>
      <c r="I223" s="25"/>
      <c r="J223" s="25"/>
      <c r="S223" s="25"/>
      <c r="T223" s="25"/>
      <c r="U223" s="25"/>
    </row>
    <row r="224" spans="1:21" ht="12.75">
      <c r="A224" s="15" t="s">
        <v>11</v>
      </c>
      <c r="I224" s="25"/>
      <c r="J224" s="25"/>
      <c r="K224" s="3" t="s">
        <v>22</v>
      </c>
      <c r="S224" s="25"/>
      <c r="T224" s="25"/>
      <c r="U224" s="25"/>
    </row>
    <row r="225" spans="1:21" ht="12.75">
      <c r="A225" s="16"/>
      <c r="B225" s="4">
        <v>102</v>
      </c>
      <c r="C225" s="4">
        <v>0</v>
      </c>
      <c r="D225" s="4">
        <v>0</v>
      </c>
      <c r="E225" s="4">
        <v>0</v>
      </c>
      <c r="F225" s="4">
        <v>0</v>
      </c>
      <c r="G225" s="4">
        <v>29</v>
      </c>
      <c r="H225" s="4">
        <v>73</v>
      </c>
      <c r="I225" s="24">
        <v>102</v>
      </c>
      <c r="J225" s="24">
        <v>20</v>
      </c>
      <c r="K225" s="3"/>
      <c r="L225" s="4">
        <f aca="true" t="shared" si="47" ref="L225:T225">SUM(L222,B225)</f>
        <v>217</v>
      </c>
      <c r="M225" s="4">
        <f t="shared" si="47"/>
        <v>0</v>
      </c>
      <c r="N225" s="4">
        <f t="shared" si="47"/>
        <v>1</v>
      </c>
      <c r="O225" s="4">
        <f t="shared" si="47"/>
        <v>0</v>
      </c>
      <c r="P225" s="4">
        <f t="shared" si="47"/>
        <v>0</v>
      </c>
      <c r="Q225" s="4">
        <f t="shared" si="47"/>
        <v>99</v>
      </c>
      <c r="R225" s="4">
        <f t="shared" si="47"/>
        <v>119</v>
      </c>
      <c r="S225" s="24">
        <f t="shared" si="47"/>
        <v>218</v>
      </c>
      <c r="T225" s="24">
        <f t="shared" si="47"/>
        <v>767</v>
      </c>
      <c r="U225" s="7"/>
    </row>
    <row r="226" spans="1:21" ht="12.75">
      <c r="A226" s="17"/>
      <c r="I226" s="25"/>
      <c r="J226" s="25"/>
      <c r="K226" s="3" t="s">
        <v>21</v>
      </c>
      <c r="S226" s="25"/>
      <c r="T226" s="25"/>
      <c r="U226" s="25"/>
    </row>
    <row r="227" spans="1:21" ht="12.75">
      <c r="A227" s="15" t="s">
        <v>12</v>
      </c>
      <c r="I227" s="25"/>
      <c r="J227" s="25"/>
      <c r="K227" s="3" t="s">
        <v>23</v>
      </c>
      <c r="S227" s="25"/>
      <c r="T227" s="25"/>
      <c r="U227" s="25"/>
    </row>
    <row r="228" spans="1:21" ht="12.75">
      <c r="A228" s="16"/>
      <c r="B228" s="4">
        <v>359</v>
      </c>
      <c r="C228" s="4">
        <v>1</v>
      </c>
      <c r="D228" s="4">
        <v>0</v>
      </c>
      <c r="E228" s="4">
        <v>0</v>
      </c>
      <c r="F228" s="4">
        <v>0</v>
      </c>
      <c r="G228" s="4">
        <v>80</v>
      </c>
      <c r="H228" s="4">
        <v>280</v>
      </c>
      <c r="I228" s="24">
        <v>360</v>
      </c>
      <c r="J228" s="24">
        <v>392</v>
      </c>
      <c r="K228" s="3"/>
      <c r="L228" s="4">
        <f aca="true" t="shared" si="48" ref="L228:T228">SUM(L225,B228)</f>
        <v>576</v>
      </c>
      <c r="M228" s="4">
        <f t="shared" si="48"/>
        <v>1</v>
      </c>
      <c r="N228" s="4">
        <f t="shared" si="48"/>
        <v>1</v>
      </c>
      <c r="O228" s="4">
        <f t="shared" si="48"/>
        <v>0</v>
      </c>
      <c r="P228" s="4">
        <f t="shared" si="48"/>
        <v>0</v>
      </c>
      <c r="Q228" s="4">
        <f t="shared" si="48"/>
        <v>179</v>
      </c>
      <c r="R228" s="4">
        <f t="shared" si="48"/>
        <v>399</v>
      </c>
      <c r="S228" s="24">
        <f t="shared" si="48"/>
        <v>578</v>
      </c>
      <c r="T228" s="24">
        <f t="shared" si="48"/>
        <v>1159</v>
      </c>
      <c r="U228" s="7"/>
    </row>
    <row r="229" spans="1:21" ht="12.75">
      <c r="A229" s="17"/>
      <c r="I229" s="25"/>
      <c r="J229" s="25"/>
      <c r="S229" s="25"/>
      <c r="T229" s="25"/>
      <c r="U229" s="25"/>
    </row>
    <row r="230" spans="1:21" ht="12.75">
      <c r="A230" s="15" t="s">
        <v>13</v>
      </c>
      <c r="I230" s="25"/>
      <c r="J230" s="25"/>
      <c r="K230" s="3" t="s">
        <v>24</v>
      </c>
      <c r="S230" s="25"/>
      <c r="T230" s="25"/>
      <c r="U230" s="25"/>
    </row>
    <row r="231" spans="1:21" ht="12.75">
      <c r="A231" s="16"/>
      <c r="B231" s="4">
        <v>128</v>
      </c>
      <c r="C231" s="4">
        <v>0</v>
      </c>
      <c r="D231" s="4">
        <v>0</v>
      </c>
      <c r="E231" s="4">
        <v>0</v>
      </c>
      <c r="F231" s="4">
        <v>0</v>
      </c>
      <c r="G231" s="4">
        <v>91</v>
      </c>
      <c r="H231" s="4">
        <v>37</v>
      </c>
      <c r="I231" s="24">
        <v>128</v>
      </c>
      <c r="J231" s="24">
        <v>175</v>
      </c>
      <c r="K231" s="5"/>
      <c r="L231" s="4">
        <f aca="true" t="shared" si="49" ref="L231:T231">SUM(L228,B231)</f>
        <v>704</v>
      </c>
      <c r="M231" s="4">
        <f t="shared" si="49"/>
        <v>1</v>
      </c>
      <c r="N231" s="4">
        <f t="shared" si="49"/>
        <v>1</v>
      </c>
      <c r="O231" s="4">
        <f t="shared" si="49"/>
        <v>0</v>
      </c>
      <c r="P231" s="4">
        <f t="shared" si="49"/>
        <v>0</v>
      </c>
      <c r="Q231" s="4">
        <f t="shared" si="49"/>
        <v>270</v>
      </c>
      <c r="R231" s="4">
        <f t="shared" si="49"/>
        <v>436</v>
      </c>
      <c r="S231" s="24">
        <f t="shared" si="49"/>
        <v>706</v>
      </c>
      <c r="T231" s="24">
        <f t="shared" si="49"/>
        <v>1334</v>
      </c>
      <c r="U231" s="7"/>
    </row>
    <row r="232" spans="1:21" ht="12.75">
      <c r="A232" s="17"/>
      <c r="I232" s="25"/>
      <c r="J232" s="25"/>
      <c r="S232" s="25"/>
      <c r="T232" s="25"/>
      <c r="U232" s="25"/>
    </row>
    <row r="233" spans="1:21" ht="12.75">
      <c r="A233" s="15" t="s">
        <v>14</v>
      </c>
      <c r="I233" s="25"/>
      <c r="J233" s="25"/>
      <c r="K233" s="3" t="s">
        <v>25</v>
      </c>
      <c r="S233" s="25"/>
      <c r="T233" s="25"/>
      <c r="U233" s="25"/>
    </row>
    <row r="234" spans="1:21" ht="12.75">
      <c r="A234" s="16"/>
      <c r="B234" s="4">
        <v>131</v>
      </c>
      <c r="C234" s="4">
        <v>0</v>
      </c>
      <c r="D234" s="4">
        <v>0</v>
      </c>
      <c r="E234" s="4">
        <v>0</v>
      </c>
      <c r="F234" s="4">
        <v>0</v>
      </c>
      <c r="G234" s="4">
        <v>68</v>
      </c>
      <c r="H234" s="4">
        <v>63</v>
      </c>
      <c r="I234" s="24">
        <v>131</v>
      </c>
      <c r="J234" s="24">
        <v>78</v>
      </c>
      <c r="K234" s="5"/>
      <c r="L234" s="4">
        <f aca="true" t="shared" si="50" ref="L234:T234">SUM(L231,B234)</f>
        <v>835</v>
      </c>
      <c r="M234" s="4">
        <f t="shared" si="50"/>
        <v>1</v>
      </c>
      <c r="N234" s="4">
        <f t="shared" si="50"/>
        <v>1</v>
      </c>
      <c r="O234" s="4">
        <f t="shared" si="50"/>
        <v>0</v>
      </c>
      <c r="P234" s="4">
        <f t="shared" si="50"/>
        <v>0</v>
      </c>
      <c r="Q234" s="4">
        <f t="shared" si="50"/>
        <v>338</v>
      </c>
      <c r="R234" s="4">
        <f t="shared" si="50"/>
        <v>499</v>
      </c>
      <c r="S234" s="24">
        <f t="shared" si="50"/>
        <v>837</v>
      </c>
      <c r="T234" s="24">
        <f t="shared" si="50"/>
        <v>1412</v>
      </c>
      <c r="U234" s="7"/>
    </row>
    <row r="235" spans="1:21" ht="12.75">
      <c r="A235" s="17"/>
      <c r="I235" s="25"/>
      <c r="J235" s="25"/>
      <c r="S235" s="25"/>
      <c r="T235" s="25"/>
      <c r="U235" s="25"/>
    </row>
    <row r="236" spans="1:21" ht="12.75">
      <c r="A236" s="15" t="s">
        <v>15</v>
      </c>
      <c r="I236" s="25"/>
      <c r="J236" s="25"/>
      <c r="K236" s="3" t="s">
        <v>26</v>
      </c>
      <c r="S236" s="25"/>
      <c r="T236" s="25"/>
      <c r="U236" s="25"/>
    </row>
    <row r="237" spans="1:21" ht="12.75">
      <c r="A237" s="16"/>
      <c r="B237" s="4">
        <v>32</v>
      </c>
      <c r="C237" s="4">
        <v>0</v>
      </c>
      <c r="D237" s="4">
        <v>0</v>
      </c>
      <c r="E237" s="4">
        <v>0</v>
      </c>
      <c r="F237" s="4">
        <v>0</v>
      </c>
      <c r="G237" s="4">
        <v>29</v>
      </c>
      <c r="H237" s="4">
        <v>3</v>
      </c>
      <c r="I237" s="24">
        <v>32</v>
      </c>
      <c r="J237" s="24">
        <v>92</v>
      </c>
      <c r="K237" s="5"/>
      <c r="L237" s="4">
        <f aca="true" t="shared" si="51" ref="L237:T237">SUM(L234,B237)</f>
        <v>867</v>
      </c>
      <c r="M237" s="4">
        <f t="shared" si="51"/>
        <v>1</v>
      </c>
      <c r="N237" s="4">
        <f t="shared" si="51"/>
        <v>1</v>
      </c>
      <c r="O237" s="4">
        <f t="shared" si="51"/>
        <v>0</v>
      </c>
      <c r="P237" s="4">
        <f t="shared" si="51"/>
        <v>0</v>
      </c>
      <c r="Q237" s="4">
        <f t="shared" si="51"/>
        <v>367</v>
      </c>
      <c r="R237" s="4">
        <f t="shared" si="51"/>
        <v>502</v>
      </c>
      <c r="S237" s="24">
        <f t="shared" si="51"/>
        <v>869</v>
      </c>
      <c r="T237" s="24">
        <f t="shared" si="51"/>
        <v>1504</v>
      </c>
      <c r="U237" s="7"/>
    </row>
    <row r="238" spans="1:21" ht="12.75">
      <c r="A238" s="17"/>
      <c r="I238" s="25"/>
      <c r="J238" s="25"/>
      <c r="S238" s="25"/>
      <c r="T238" s="25"/>
      <c r="U238" s="25"/>
    </row>
    <row r="239" spans="1:21" ht="12.75">
      <c r="A239" s="15" t="s">
        <v>16</v>
      </c>
      <c r="I239" s="25"/>
      <c r="J239" s="25"/>
      <c r="K239" s="3" t="s">
        <v>27</v>
      </c>
      <c r="S239" s="25"/>
      <c r="T239" s="25"/>
      <c r="U239" s="25"/>
    </row>
    <row r="240" spans="1:21" ht="12.75">
      <c r="A240" s="16"/>
      <c r="B240" s="4">
        <v>7</v>
      </c>
      <c r="C240" s="4">
        <v>0</v>
      </c>
      <c r="D240" s="4">
        <v>0</v>
      </c>
      <c r="E240" s="4">
        <v>0</v>
      </c>
      <c r="F240" s="4">
        <v>0</v>
      </c>
      <c r="G240" s="4">
        <v>7</v>
      </c>
      <c r="H240" s="4">
        <v>0</v>
      </c>
      <c r="I240" s="24">
        <v>7</v>
      </c>
      <c r="J240" s="24">
        <v>33</v>
      </c>
      <c r="K240" s="5"/>
      <c r="L240" s="4">
        <f aca="true" t="shared" si="52" ref="L240:T240">SUM(L237,B240)</f>
        <v>874</v>
      </c>
      <c r="M240" s="4">
        <f t="shared" si="52"/>
        <v>1</v>
      </c>
      <c r="N240" s="4">
        <f t="shared" si="52"/>
        <v>1</v>
      </c>
      <c r="O240" s="4">
        <f t="shared" si="52"/>
        <v>0</v>
      </c>
      <c r="P240" s="4">
        <f t="shared" si="52"/>
        <v>0</v>
      </c>
      <c r="Q240" s="4">
        <f t="shared" si="52"/>
        <v>374</v>
      </c>
      <c r="R240" s="4">
        <f t="shared" si="52"/>
        <v>502</v>
      </c>
      <c r="S240" s="24">
        <f t="shared" si="52"/>
        <v>876</v>
      </c>
      <c r="T240" s="24">
        <f t="shared" si="52"/>
        <v>1537</v>
      </c>
      <c r="U240" s="7"/>
    </row>
    <row r="241" spans="1:21" ht="12.75">
      <c r="A241" s="17"/>
      <c r="I241" s="25"/>
      <c r="J241" s="25"/>
      <c r="S241" s="25"/>
      <c r="T241" s="25"/>
      <c r="U241" s="25"/>
    </row>
    <row r="242" spans="1:21" ht="12.75">
      <c r="A242" s="15" t="s">
        <v>17</v>
      </c>
      <c r="I242" s="25"/>
      <c r="J242" s="25"/>
      <c r="K242" s="3" t="s">
        <v>28</v>
      </c>
      <c r="S242" s="25"/>
      <c r="T242" s="25"/>
      <c r="U242" s="25"/>
    </row>
    <row r="243" spans="1:21" ht="12.75">
      <c r="A243" s="18"/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24">
        <v>0</v>
      </c>
      <c r="J243" s="24">
        <v>0</v>
      </c>
      <c r="K243" s="5"/>
      <c r="L243" s="4">
        <f aca="true" t="shared" si="53" ref="L243:T243">SUM(L240,B243)</f>
        <v>874</v>
      </c>
      <c r="M243" s="4">
        <f t="shared" si="53"/>
        <v>1</v>
      </c>
      <c r="N243" s="4">
        <f t="shared" si="53"/>
        <v>1</v>
      </c>
      <c r="O243" s="4">
        <f t="shared" si="53"/>
        <v>0</v>
      </c>
      <c r="P243" s="4">
        <f t="shared" si="53"/>
        <v>0</v>
      </c>
      <c r="Q243" s="4">
        <f t="shared" si="53"/>
        <v>374</v>
      </c>
      <c r="R243" s="4">
        <f t="shared" si="53"/>
        <v>502</v>
      </c>
      <c r="S243" s="24">
        <f t="shared" si="53"/>
        <v>876</v>
      </c>
      <c r="T243" s="24">
        <f t="shared" si="53"/>
        <v>1537</v>
      </c>
      <c r="U243" s="7"/>
    </row>
    <row r="244" spans="1:21" ht="12.75">
      <c r="A244" s="18"/>
      <c r="B244" s="6"/>
      <c r="C244" s="6"/>
      <c r="D244" s="6"/>
      <c r="E244" s="6"/>
      <c r="F244" s="6"/>
      <c r="G244" s="6"/>
      <c r="H244" s="6"/>
      <c r="I244" s="7"/>
      <c r="J244" s="7"/>
      <c r="K244" s="5"/>
      <c r="L244" s="6"/>
      <c r="M244" s="6"/>
      <c r="N244" s="6"/>
      <c r="O244" s="6"/>
      <c r="P244" s="6"/>
      <c r="Q244" s="6"/>
      <c r="R244" s="6"/>
      <c r="S244" s="7"/>
      <c r="T244" s="7"/>
      <c r="U244" s="7"/>
    </row>
    <row r="245" spans="1:21" ht="12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5"/>
      <c r="L245" s="6"/>
      <c r="M245" s="6"/>
      <c r="N245" s="6"/>
      <c r="O245" s="6"/>
      <c r="P245" s="6"/>
      <c r="Q245" s="6"/>
      <c r="R245" s="6"/>
      <c r="S245" s="6"/>
      <c r="T245" s="7"/>
      <c r="U245" s="7"/>
    </row>
    <row r="246" spans="1:21" ht="12.75">
      <c r="A246" s="18"/>
      <c r="B246" s="6"/>
      <c r="C246" s="6"/>
      <c r="D246" s="6"/>
      <c r="E246" s="6"/>
      <c r="F246" s="6"/>
      <c r="G246" s="6"/>
      <c r="H246" s="32" t="s">
        <v>56</v>
      </c>
      <c r="I246" s="30"/>
      <c r="J246" s="31"/>
      <c r="L246" s="35">
        <v>1118</v>
      </c>
      <c r="M246" s="36">
        <v>4.7</v>
      </c>
      <c r="N246" s="36">
        <v>2.8</v>
      </c>
      <c r="O246" s="36">
        <v>1.4</v>
      </c>
      <c r="P246" s="36">
        <v>1.3</v>
      </c>
      <c r="Q246" s="35">
        <v>450</v>
      </c>
      <c r="R246" s="35">
        <v>668</v>
      </c>
      <c r="S246" s="35">
        <v>1128</v>
      </c>
      <c r="T246" s="35">
        <v>48273</v>
      </c>
      <c r="U246" s="38"/>
    </row>
    <row r="259" spans="1:21" ht="12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5"/>
      <c r="L259" s="6"/>
      <c r="M259" s="6"/>
      <c r="N259" s="6"/>
      <c r="O259" s="6"/>
      <c r="P259" s="6"/>
      <c r="Q259" s="6"/>
      <c r="R259" s="6"/>
      <c r="S259" s="6"/>
      <c r="T259" s="7"/>
      <c r="U259" s="7"/>
    </row>
    <row r="260" spans="1:21" ht="12.75">
      <c r="A260" s="20" t="s">
        <v>35</v>
      </c>
      <c r="B260" s="13" t="s">
        <v>0</v>
      </c>
      <c r="C260" s="13" t="s">
        <v>1</v>
      </c>
      <c r="D260" s="13" t="s">
        <v>2</v>
      </c>
      <c r="E260" s="13" t="s">
        <v>3</v>
      </c>
      <c r="F260" s="13" t="s">
        <v>4</v>
      </c>
      <c r="G260" s="2" t="s">
        <v>5</v>
      </c>
      <c r="H260" s="2" t="s">
        <v>6</v>
      </c>
      <c r="I260" s="2" t="s">
        <v>7</v>
      </c>
      <c r="J260" s="2" t="s">
        <v>8</v>
      </c>
      <c r="K260" s="23"/>
      <c r="L260" s="13" t="s">
        <v>0</v>
      </c>
      <c r="M260" s="13" t="s">
        <v>1</v>
      </c>
      <c r="N260" s="13" t="s">
        <v>2</v>
      </c>
      <c r="O260" s="13" t="s">
        <v>3</v>
      </c>
      <c r="P260" s="13" t="s">
        <v>4</v>
      </c>
      <c r="Q260" s="2" t="s">
        <v>5</v>
      </c>
      <c r="R260" s="2" t="s">
        <v>9</v>
      </c>
      <c r="S260" s="2" t="s">
        <v>7</v>
      </c>
      <c r="T260" s="2" t="s">
        <v>8</v>
      </c>
      <c r="U260" s="37"/>
    </row>
    <row r="261" spans="1:11" ht="12.75">
      <c r="A261" s="15" t="s">
        <v>10</v>
      </c>
      <c r="K261" s="3" t="s">
        <v>10</v>
      </c>
    </row>
    <row r="262" spans="1:21" ht="12.75">
      <c r="A262" s="16"/>
      <c r="B262" s="4">
        <v>5</v>
      </c>
      <c r="C262" s="4">
        <v>0</v>
      </c>
      <c r="D262" s="4">
        <v>0</v>
      </c>
      <c r="E262" s="4">
        <v>0</v>
      </c>
      <c r="F262" s="4">
        <v>0</v>
      </c>
      <c r="G262" s="4">
        <v>5</v>
      </c>
      <c r="H262" s="4">
        <v>0</v>
      </c>
      <c r="I262" s="24">
        <v>5</v>
      </c>
      <c r="J262" s="24">
        <v>2</v>
      </c>
      <c r="K262" s="5"/>
      <c r="L262" s="4">
        <f aca="true" t="shared" si="54" ref="L262:T262">SUM(L259,B262)</f>
        <v>5</v>
      </c>
      <c r="M262" s="4">
        <f t="shared" si="54"/>
        <v>0</v>
      </c>
      <c r="N262" s="4">
        <f t="shared" si="54"/>
        <v>0</v>
      </c>
      <c r="O262" s="4">
        <f t="shared" si="54"/>
        <v>0</v>
      </c>
      <c r="P262" s="4">
        <f t="shared" si="54"/>
        <v>0</v>
      </c>
      <c r="Q262" s="4">
        <f t="shared" si="54"/>
        <v>5</v>
      </c>
      <c r="R262" s="4">
        <f t="shared" si="54"/>
        <v>0</v>
      </c>
      <c r="S262" s="24">
        <f t="shared" si="54"/>
        <v>5</v>
      </c>
      <c r="T262" s="24">
        <f t="shared" si="54"/>
        <v>2</v>
      </c>
      <c r="U262" s="7"/>
    </row>
    <row r="263" spans="1:21" ht="12.75">
      <c r="A263" s="17"/>
      <c r="I263" s="25"/>
      <c r="J263" s="25"/>
      <c r="S263" s="25"/>
      <c r="T263" s="25"/>
      <c r="U263" s="25"/>
    </row>
    <row r="264" spans="1:21" ht="12.75">
      <c r="A264" s="15" t="s">
        <v>37</v>
      </c>
      <c r="I264" s="25"/>
      <c r="J264" s="25"/>
      <c r="K264" s="3" t="s">
        <v>20</v>
      </c>
      <c r="S264" s="25"/>
      <c r="T264" s="25"/>
      <c r="U264" s="25"/>
    </row>
    <row r="265" spans="1:21" ht="12.75">
      <c r="A265" s="16"/>
      <c r="B265" s="4">
        <v>2</v>
      </c>
      <c r="C265" s="4">
        <v>0</v>
      </c>
      <c r="D265" s="4">
        <v>0</v>
      </c>
      <c r="E265" s="4">
        <v>0</v>
      </c>
      <c r="F265" s="4">
        <v>0</v>
      </c>
      <c r="G265" s="4">
        <v>1</v>
      </c>
      <c r="H265" s="4">
        <v>1</v>
      </c>
      <c r="I265" s="24">
        <v>2</v>
      </c>
      <c r="J265" s="24">
        <v>0</v>
      </c>
      <c r="K265" s="3"/>
      <c r="L265" s="4">
        <f aca="true" t="shared" si="55" ref="L265:T265">SUM(L262,B265)</f>
        <v>7</v>
      </c>
      <c r="M265" s="4">
        <f t="shared" si="55"/>
        <v>0</v>
      </c>
      <c r="N265" s="4">
        <f t="shared" si="55"/>
        <v>0</v>
      </c>
      <c r="O265" s="4">
        <f t="shared" si="55"/>
        <v>0</v>
      </c>
      <c r="P265" s="4">
        <f t="shared" si="55"/>
        <v>0</v>
      </c>
      <c r="Q265" s="4">
        <f t="shared" si="55"/>
        <v>6</v>
      </c>
      <c r="R265" s="4">
        <f t="shared" si="55"/>
        <v>1</v>
      </c>
      <c r="S265" s="24">
        <f t="shared" si="55"/>
        <v>7</v>
      </c>
      <c r="T265" s="24">
        <f t="shared" si="55"/>
        <v>2</v>
      </c>
      <c r="U265" s="7"/>
    </row>
    <row r="266" spans="1:21" ht="12.75">
      <c r="A266" s="17"/>
      <c r="I266" s="25"/>
      <c r="J266" s="25"/>
      <c r="S266" s="25"/>
      <c r="T266" s="25"/>
      <c r="U266" s="25"/>
    </row>
    <row r="267" spans="1:21" ht="12.75">
      <c r="A267" s="15" t="s">
        <v>11</v>
      </c>
      <c r="I267" s="25"/>
      <c r="J267" s="25"/>
      <c r="K267" s="3" t="s">
        <v>22</v>
      </c>
      <c r="S267" s="25"/>
      <c r="T267" s="25"/>
      <c r="U267" s="25"/>
    </row>
    <row r="268" spans="1:21" ht="12.75">
      <c r="A268" s="16"/>
      <c r="B268" s="4">
        <v>51</v>
      </c>
      <c r="C268" s="4">
        <v>0</v>
      </c>
      <c r="D268" s="4">
        <v>0</v>
      </c>
      <c r="E268" s="4">
        <v>0</v>
      </c>
      <c r="F268" s="4">
        <v>0</v>
      </c>
      <c r="G268" s="4">
        <v>28</v>
      </c>
      <c r="H268" s="4">
        <v>23</v>
      </c>
      <c r="I268" s="24">
        <v>51</v>
      </c>
      <c r="J268" s="24">
        <v>63</v>
      </c>
      <c r="K268" s="3"/>
      <c r="L268" s="4">
        <f aca="true" t="shared" si="56" ref="L268:T268">SUM(L265,B268)</f>
        <v>58</v>
      </c>
      <c r="M268" s="4">
        <f t="shared" si="56"/>
        <v>0</v>
      </c>
      <c r="N268" s="4">
        <f t="shared" si="56"/>
        <v>0</v>
      </c>
      <c r="O268" s="4">
        <f t="shared" si="56"/>
        <v>0</v>
      </c>
      <c r="P268" s="4">
        <f t="shared" si="56"/>
        <v>0</v>
      </c>
      <c r="Q268" s="4">
        <f t="shared" si="56"/>
        <v>34</v>
      </c>
      <c r="R268" s="4">
        <f t="shared" si="56"/>
        <v>24</v>
      </c>
      <c r="S268" s="24">
        <f t="shared" si="56"/>
        <v>58</v>
      </c>
      <c r="T268" s="24">
        <f t="shared" si="56"/>
        <v>65</v>
      </c>
      <c r="U268" s="7"/>
    </row>
    <row r="269" spans="1:21" ht="12.75">
      <c r="A269" s="17"/>
      <c r="I269" s="25"/>
      <c r="J269" s="25"/>
      <c r="K269" s="3" t="s">
        <v>21</v>
      </c>
      <c r="S269" s="25"/>
      <c r="T269" s="25"/>
      <c r="U269" s="25"/>
    </row>
    <row r="270" spans="1:21" ht="12.75">
      <c r="A270" s="15" t="s">
        <v>12</v>
      </c>
      <c r="I270" s="25"/>
      <c r="J270" s="25"/>
      <c r="K270" s="3" t="s">
        <v>23</v>
      </c>
      <c r="S270" s="25"/>
      <c r="T270" s="25"/>
      <c r="U270" s="25"/>
    </row>
    <row r="271" spans="1:21" ht="12.75">
      <c r="A271" s="16"/>
      <c r="B271" s="4">
        <v>189</v>
      </c>
      <c r="C271" s="4">
        <v>0</v>
      </c>
      <c r="D271" s="4">
        <v>0</v>
      </c>
      <c r="E271" s="4">
        <v>0</v>
      </c>
      <c r="F271" s="4">
        <v>0</v>
      </c>
      <c r="G271" s="4">
        <v>65</v>
      </c>
      <c r="H271" s="4">
        <v>124</v>
      </c>
      <c r="I271" s="24">
        <v>189</v>
      </c>
      <c r="J271" s="24">
        <v>59</v>
      </c>
      <c r="K271" s="3"/>
      <c r="L271" s="4">
        <f aca="true" t="shared" si="57" ref="L271:T271">SUM(L268,B271)</f>
        <v>247</v>
      </c>
      <c r="M271" s="4">
        <f t="shared" si="57"/>
        <v>0</v>
      </c>
      <c r="N271" s="4">
        <f t="shared" si="57"/>
        <v>0</v>
      </c>
      <c r="O271" s="4">
        <f t="shared" si="57"/>
        <v>0</v>
      </c>
      <c r="P271" s="4">
        <f t="shared" si="57"/>
        <v>0</v>
      </c>
      <c r="Q271" s="4">
        <f t="shared" si="57"/>
        <v>99</v>
      </c>
      <c r="R271" s="4">
        <f t="shared" si="57"/>
        <v>148</v>
      </c>
      <c r="S271" s="24">
        <f t="shared" si="57"/>
        <v>247</v>
      </c>
      <c r="T271" s="24">
        <f t="shared" si="57"/>
        <v>124</v>
      </c>
      <c r="U271" s="7"/>
    </row>
    <row r="272" spans="1:21" ht="12.75">
      <c r="A272" s="17"/>
      <c r="I272" s="25"/>
      <c r="J272" s="25"/>
      <c r="S272" s="25"/>
      <c r="T272" s="25"/>
      <c r="U272" s="25"/>
    </row>
    <row r="273" spans="1:21" ht="12.75">
      <c r="A273" s="15" t="s">
        <v>13</v>
      </c>
      <c r="I273" s="25"/>
      <c r="J273" s="25"/>
      <c r="K273" s="3" t="s">
        <v>24</v>
      </c>
      <c r="S273" s="25"/>
      <c r="T273" s="25"/>
      <c r="U273" s="25"/>
    </row>
    <row r="274" spans="1:21" ht="12.75">
      <c r="A274" s="16"/>
      <c r="B274" s="4">
        <v>188</v>
      </c>
      <c r="C274" s="4">
        <v>0</v>
      </c>
      <c r="D274" s="4">
        <v>0</v>
      </c>
      <c r="E274" s="4">
        <v>0</v>
      </c>
      <c r="F274" s="4">
        <v>0</v>
      </c>
      <c r="G274" s="4">
        <v>119</v>
      </c>
      <c r="H274" s="4">
        <v>69</v>
      </c>
      <c r="I274" s="24">
        <v>188</v>
      </c>
      <c r="J274" s="24">
        <v>184</v>
      </c>
      <c r="K274" s="5"/>
      <c r="L274" s="4">
        <f aca="true" t="shared" si="58" ref="L274:T274">SUM(L271,B274)</f>
        <v>435</v>
      </c>
      <c r="M274" s="4">
        <f t="shared" si="58"/>
        <v>0</v>
      </c>
      <c r="N274" s="4">
        <f t="shared" si="58"/>
        <v>0</v>
      </c>
      <c r="O274" s="4">
        <f t="shared" si="58"/>
        <v>0</v>
      </c>
      <c r="P274" s="4">
        <f t="shared" si="58"/>
        <v>0</v>
      </c>
      <c r="Q274" s="4">
        <f t="shared" si="58"/>
        <v>218</v>
      </c>
      <c r="R274" s="4">
        <f t="shared" si="58"/>
        <v>217</v>
      </c>
      <c r="S274" s="24">
        <f t="shared" si="58"/>
        <v>435</v>
      </c>
      <c r="T274" s="24">
        <f t="shared" si="58"/>
        <v>308</v>
      </c>
      <c r="U274" s="7"/>
    </row>
    <row r="275" spans="1:21" ht="12.75">
      <c r="A275" s="17"/>
      <c r="I275" s="25"/>
      <c r="J275" s="25"/>
      <c r="S275" s="25"/>
      <c r="T275" s="25"/>
      <c r="U275" s="25"/>
    </row>
    <row r="276" spans="1:21" ht="12.75">
      <c r="A276" s="15" t="s">
        <v>14</v>
      </c>
      <c r="I276" s="25"/>
      <c r="J276" s="25"/>
      <c r="K276" s="3" t="s">
        <v>25</v>
      </c>
      <c r="S276" s="25"/>
      <c r="T276" s="25"/>
      <c r="U276" s="25"/>
    </row>
    <row r="277" spans="1:21" ht="12.75">
      <c r="A277" s="16"/>
      <c r="B277" s="4">
        <v>182</v>
      </c>
      <c r="C277" s="4">
        <v>3</v>
      </c>
      <c r="D277" s="4">
        <v>1</v>
      </c>
      <c r="E277" s="4">
        <v>1</v>
      </c>
      <c r="F277" s="4">
        <v>0</v>
      </c>
      <c r="G277" s="4">
        <v>73</v>
      </c>
      <c r="H277" s="4">
        <v>114</v>
      </c>
      <c r="I277" s="24">
        <v>187</v>
      </c>
      <c r="J277" s="24">
        <v>4016</v>
      </c>
      <c r="K277" s="5"/>
      <c r="L277" s="4">
        <f aca="true" t="shared" si="59" ref="L277:T277">SUM(L274,B277)</f>
        <v>617</v>
      </c>
      <c r="M277" s="4">
        <f t="shared" si="59"/>
        <v>3</v>
      </c>
      <c r="N277" s="4">
        <f t="shared" si="59"/>
        <v>1</v>
      </c>
      <c r="O277" s="4">
        <f t="shared" si="59"/>
        <v>1</v>
      </c>
      <c r="P277" s="4">
        <f t="shared" si="59"/>
        <v>0</v>
      </c>
      <c r="Q277" s="4">
        <f t="shared" si="59"/>
        <v>291</v>
      </c>
      <c r="R277" s="4">
        <f t="shared" si="59"/>
        <v>331</v>
      </c>
      <c r="S277" s="24">
        <f t="shared" si="59"/>
        <v>622</v>
      </c>
      <c r="T277" s="24">
        <f t="shared" si="59"/>
        <v>4324</v>
      </c>
      <c r="U277" s="7"/>
    </row>
    <row r="278" spans="1:21" ht="12.75">
      <c r="A278" s="17"/>
      <c r="I278" s="25"/>
      <c r="J278" s="25"/>
      <c r="S278" s="25"/>
      <c r="T278" s="25"/>
      <c r="U278" s="25"/>
    </row>
    <row r="279" spans="1:21" ht="12.75">
      <c r="A279" s="15" t="s">
        <v>15</v>
      </c>
      <c r="I279" s="25"/>
      <c r="J279" s="25"/>
      <c r="K279" s="3" t="s">
        <v>26</v>
      </c>
      <c r="S279" s="25"/>
      <c r="T279" s="25"/>
      <c r="U279" s="25"/>
    </row>
    <row r="280" spans="1:21" ht="12.75">
      <c r="A280" s="16"/>
      <c r="B280" s="4">
        <v>40</v>
      </c>
      <c r="C280" s="4">
        <v>0</v>
      </c>
      <c r="D280" s="4">
        <v>0</v>
      </c>
      <c r="E280" s="4">
        <v>0</v>
      </c>
      <c r="F280" s="4">
        <v>0</v>
      </c>
      <c r="G280" s="4">
        <v>37</v>
      </c>
      <c r="H280" s="4">
        <v>3</v>
      </c>
      <c r="I280" s="24">
        <v>40</v>
      </c>
      <c r="J280" s="24">
        <v>50</v>
      </c>
      <c r="K280" s="5"/>
      <c r="L280" s="4">
        <f aca="true" t="shared" si="60" ref="L280:T280">SUM(L277,B280)</f>
        <v>657</v>
      </c>
      <c r="M280" s="4">
        <f t="shared" si="60"/>
        <v>3</v>
      </c>
      <c r="N280" s="4">
        <f t="shared" si="60"/>
        <v>1</v>
      </c>
      <c r="O280" s="4">
        <f t="shared" si="60"/>
        <v>1</v>
      </c>
      <c r="P280" s="4">
        <f t="shared" si="60"/>
        <v>0</v>
      </c>
      <c r="Q280" s="4">
        <f t="shared" si="60"/>
        <v>328</v>
      </c>
      <c r="R280" s="4">
        <f t="shared" si="60"/>
        <v>334</v>
      </c>
      <c r="S280" s="24">
        <f t="shared" si="60"/>
        <v>662</v>
      </c>
      <c r="T280" s="24">
        <f t="shared" si="60"/>
        <v>4374</v>
      </c>
      <c r="U280" s="7"/>
    </row>
    <row r="281" spans="1:21" ht="12.75">
      <c r="A281" s="17"/>
      <c r="I281" s="25"/>
      <c r="J281" s="25"/>
      <c r="S281" s="25"/>
      <c r="T281" s="25"/>
      <c r="U281" s="25"/>
    </row>
    <row r="282" spans="1:21" ht="12.75">
      <c r="A282" s="15" t="s">
        <v>16</v>
      </c>
      <c r="I282" s="25"/>
      <c r="J282" s="25"/>
      <c r="K282" s="3" t="s">
        <v>27</v>
      </c>
      <c r="S282" s="25"/>
      <c r="T282" s="25"/>
      <c r="U282" s="25"/>
    </row>
    <row r="283" spans="1:21" ht="12.75">
      <c r="A283" s="16"/>
      <c r="B283" s="4">
        <v>1</v>
      </c>
      <c r="C283" s="4">
        <v>0</v>
      </c>
      <c r="D283" s="4">
        <v>0</v>
      </c>
      <c r="E283" s="4">
        <v>0</v>
      </c>
      <c r="F283" s="4">
        <v>0</v>
      </c>
      <c r="G283" s="4">
        <v>1</v>
      </c>
      <c r="H283" s="4">
        <v>0</v>
      </c>
      <c r="I283" s="24">
        <v>1</v>
      </c>
      <c r="J283" s="24">
        <v>0</v>
      </c>
      <c r="K283" s="5"/>
      <c r="L283" s="4">
        <f aca="true" t="shared" si="61" ref="L283:T283">SUM(L280,B283)</f>
        <v>658</v>
      </c>
      <c r="M283" s="4">
        <f t="shared" si="61"/>
        <v>3</v>
      </c>
      <c r="N283" s="4">
        <f t="shared" si="61"/>
        <v>1</v>
      </c>
      <c r="O283" s="4">
        <f t="shared" si="61"/>
        <v>1</v>
      </c>
      <c r="P283" s="4">
        <f t="shared" si="61"/>
        <v>0</v>
      </c>
      <c r="Q283" s="4">
        <f t="shared" si="61"/>
        <v>329</v>
      </c>
      <c r="R283" s="4">
        <f t="shared" si="61"/>
        <v>334</v>
      </c>
      <c r="S283" s="24">
        <f t="shared" si="61"/>
        <v>663</v>
      </c>
      <c r="T283" s="24">
        <f t="shared" si="61"/>
        <v>4374</v>
      </c>
      <c r="U283" s="7"/>
    </row>
    <row r="284" spans="1:21" ht="12.75">
      <c r="A284" s="17"/>
      <c r="I284" s="25"/>
      <c r="J284" s="25"/>
      <c r="S284" s="25"/>
      <c r="T284" s="25"/>
      <c r="U284" s="25"/>
    </row>
    <row r="285" spans="1:21" ht="12.75">
      <c r="A285" s="15" t="s">
        <v>17</v>
      </c>
      <c r="I285" s="25"/>
      <c r="J285" s="25"/>
      <c r="K285" s="3" t="s">
        <v>28</v>
      </c>
      <c r="S285" s="25"/>
      <c r="T285" s="25"/>
      <c r="U285" s="25"/>
    </row>
    <row r="286" spans="1:21" ht="12.75">
      <c r="A286" s="18"/>
      <c r="B286" s="4">
        <v>2</v>
      </c>
      <c r="C286" s="4">
        <v>0</v>
      </c>
      <c r="D286" s="4">
        <v>0</v>
      </c>
      <c r="E286" s="4">
        <v>0</v>
      </c>
      <c r="F286" s="4">
        <v>0</v>
      </c>
      <c r="G286" s="4">
        <v>2</v>
      </c>
      <c r="H286" s="4">
        <v>0</v>
      </c>
      <c r="I286" s="24">
        <v>2</v>
      </c>
      <c r="J286" s="24">
        <v>0</v>
      </c>
      <c r="K286" s="5"/>
      <c r="L286" s="4">
        <f aca="true" t="shared" si="62" ref="L286:T286">SUM(L283,B286)</f>
        <v>660</v>
      </c>
      <c r="M286" s="4">
        <f t="shared" si="62"/>
        <v>3</v>
      </c>
      <c r="N286" s="4">
        <f t="shared" si="62"/>
        <v>1</v>
      </c>
      <c r="O286" s="4">
        <f t="shared" si="62"/>
        <v>1</v>
      </c>
      <c r="P286" s="4">
        <f t="shared" si="62"/>
        <v>0</v>
      </c>
      <c r="Q286" s="4">
        <f t="shared" si="62"/>
        <v>331</v>
      </c>
      <c r="R286" s="4">
        <f t="shared" si="62"/>
        <v>334</v>
      </c>
      <c r="S286" s="24">
        <f t="shared" si="62"/>
        <v>665</v>
      </c>
      <c r="T286" s="24">
        <f t="shared" si="62"/>
        <v>4374</v>
      </c>
      <c r="U286" s="7"/>
    </row>
    <row r="287" spans="1:21" ht="12.75">
      <c r="A287" s="18"/>
      <c r="B287" s="6"/>
      <c r="C287" s="6"/>
      <c r="D287" s="6"/>
      <c r="E287" s="6"/>
      <c r="F287" s="6"/>
      <c r="G287" s="6"/>
      <c r="H287" s="6"/>
      <c r="I287" s="7"/>
      <c r="J287" s="7"/>
      <c r="K287" s="5"/>
      <c r="L287" s="6"/>
      <c r="M287" s="6"/>
      <c r="N287" s="6"/>
      <c r="O287" s="6"/>
      <c r="P287" s="6"/>
      <c r="Q287" s="6"/>
      <c r="R287" s="6"/>
      <c r="S287" s="7"/>
      <c r="T287" s="7"/>
      <c r="U287" s="7"/>
    </row>
    <row r="288" ht="12.75">
      <c r="A288" s="18"/>
    </row>
    <row r="289" spans="1:21" ht="12.75">
      <c r="A289" s="18"/>
      <c r="H289" s="32" t="s">
        <v>57</v>
      </c>
      <c r="I289" s="30"/>
      <c r="J289" s="31"/>
      <c r="L289" s="35">
        <v>1053</v>
      </c>
      <c r="M289" s="36">
        <v>4.4</v>
      </c>
      <c r="N289" s="36">
        <v>2.6</v>
      </c>
      <c r="O289" s="36">
        <v>1.6</v>
      </c>
      <c r="P289" s="36">
        <v>1.3</v>
      </c>
      <c r="Q289" s="35">
        <v>433</v>
      </c>
      <c r="R289" s="35">
        <v>629</v>
      </c>
      <c r="S289" s="35">
        <v>1063</v>
      </c>
      <c r="T289" s="35">
        <v>44615</v>
      </c>
      <c r="U289" s="3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spans="1:21" ht="12.75">
      <c r="A303" s="20" t="s">
        <v>36</v>
      </c>
      <c r="B303" s="14" t="s">
        <v>0</v>
      </c>
      <c r="C303" s="14" t="s">
        <v>1</v>
      </c>
      <c r="D303" s="14" t="s">
        <v>2</v>
      </c>
      <c r="E303" s="14" t="s">
        <v>3</v>
      </c>
      <c r="F303" s="14" t="s">
        <v>4</v>
      </c>
      <c r="G303" s="2" t="s">
        <v>5</v>
      </c>
      <c r="H303" s="2" t="s">
        <v>6</v>
      </c>
      <c r="I303" s="2" t="s">
        <v>7</v>
      </c>
      <c r="J303" s="2" t="s">
        <v>8</v>
      </c>
      <c r="K303" s="23"/>
      <c r="L303" s="14" t="s">
        <v>0</v>
      </c>
      <c r="M303" s="14" t="s">
        <v>1</v>
      </c>
      <c r="N303" s="14" t="s">
        <v>2</v>
      </c>
      <c r="O303" s="14" t="s">
        <v>3</v>
      </c>
      <c r="P303" s="14" t="s">
        <v>4</v>
      </c>
      <c r="Q303" s="2" t="s">
        <v>5</v>
      </c>
      <c r="R303" s="2" t="s">
        <v>9</v>
      </c>
      <c r="S303" s="2" t="s">
        <v>7</v>
      </c>
      <c r="T303" s="2" t="s">
        <v>8</v>
      </c>
      <c r="U303" s="37"/>
    </row>
    <row r="304" spans="1:11" ht="12.75">
      <c r="A304" s="15" t="s">
        <v>10</v>
      </c>
      <c r="K304" s="3" t="s">
        <v>10</v>
      </c>
    </row>
    <row r="305" spans="1:21" ht="12.75">
      <c r="A305" s="16"/>
      <c r="B305" s="4">
        <v>22</v>
      </c>
      <c r="C305" s="4">
        <v>0</v>
      </c>
      <c r="D305" s="4">
        <v>0</v>
      </c>
      <c r="E305" s="4">
        <v>0</v>
      </c>
      <c r="F305" s="4">
        <v>0</v>
      </c>
      <c r="G305" s="4">
        <v>22</v>
      </c>
      <c r="H305" s="4">
        <v>0</v>
      </c>
      <c r="I305" s="24">
        <v>22</v>
      </c>
      <c r="J305" s="24">
        <v>26</v>
      </c>
      <c r="K305" s="5"/>
      <c r="L305" s="4">
        <f aca="true" t="shared" si="63" ref="L305:T305">SUM(L302,B305)</f>
        <v>22</v>
      </c>
      <c r="M305" s="4">
        <f t="shared" si="63"/>
        <v>0</v>
      </c>
      <c r="N305" s="4">
        <f t="shared" si="63"/>
        <v>0</v>
      </c>
      <c r="O305" s="4">
        <f t="shared" si="63"/>
        <v>0</v>
      </c>
      <c r="P305" s="4">
        <f t="shared" si="63"/>
        <v>0</v>
      </c>
      <c r="Q305" s="4">
        <f t="shared" si="63"/>
        <v>22</v>
      </c>
      <c r="R305" s="4">
        <f t="shared" si="63"/>
        <v>0</v>
      </c>
      <c r="S305" s="24">
        <f t="shared" si="63"/>
        <v>22</v>
      </c>
      <c r="T305" s="24">
        <f t="shared" si="63"/>
        <v>26</v>
      </c>
      <c r="U305" s="7"/>
    </row>
    <row r="306" spans="1:21" ht="12.75">
      <c r="A306" s="17"/>
      <c r="I306" s="25"/>
      <c r="J306" s="25"/>
      <c r="S306" s="25"/>
      <c r="T306" s="25"/>
      <c r="U306" s="25"/>
    </row>
    <row r="307" spans="1:21" ht="12.75">
      <c r="A307" s="15" t="s">
        <v>37</v>
      </c>
      <c r="I307" s="25"/>
      <c r="J307" s="25"/>
      <c r="K307" s="3" t="s">
        <v>20</v>
      </c>
      <c r="S307" s="25"/>
      <c r="T307" s="25"/>
      <c r="U307" s="25"/>
    </row>
    <row r="308" spans="1:21" ht="12.75">
      <c r="A308" s="16"/>
      <c r="B308" s="4">
        <v>49</v>
      </c>
      <c r="C308" s="4">
        <v>0</v>
      </c>
      <c r="D308" s="4">
        <v>2</v>
      </c>
      <c r="E308" s="4">
        <v>0</v>
      </c>
      <c r="F308" s="4">
        <v>0</v>
      </c>
      <c r="G308" s="4">
        <v>36</v>
      </c>
      <c r="H308" s="4">
        <v>15</v>
      </c>
      <c r="I308" s="24">
        <v>51</v>
      </c>
      <c r="J308" s="24">
        <v>848</v>
      </c>
      <c r="K308" s="3"/>
      <c r="L308" s="4">
        <f>SUM(L305,B308)</f>
        <v>71</v>
      </c>
      <c r="M308" s="4">
        <f>SUM(M305,C308)</f>
        <v>0</v>
      </c>
      <c r="N308" s="4">
        <f aca="true" t="shared" si="64" ref="N308:T308">SUM(N305,D308)</f>
        <v>2</v>
      </c>
      <c r="O308" s="4">
        <f t="shared" si="64"/>
        <v>0</v>
      </c>
      <c r="P308" s="4">
        <f t="shared" si="64"/>
        <v>0</v>
      </c>
      <c r="Q308" s="4">
        <f t="shared" si="64"/>
        <v>58</v>
      </c>
      <c r="R308" s="4">
        <f t="shared" si="64"/>
        <v>15</v>
      </c>
      <c r="S308" s="24">
        <f t="shared" si="64"/>
        <v>73</v>
      </c>
      <c r="T308" s="24">
        <f t="shared" si="64"/>
        <v>874</v>
      </c>
      <c r="U308" s="7"/>
    </row>
    <row r="309" spans="1:21" ht="12.75">
      <c r="A309" s="17"/>
      <c r="I309" s="25"/>
      <c r="J309" s="25"/>
      <c r="S309" s="25"/>
      <c r="T309" s="25"/>
      <c r="U309" s="25"/>
    </row>
    <row r="310" spans="1:21" ht="12.75">
      <c r="A310" s="15" t="s">
        <v>11</v>
      </c>
      <c r="I310" s="25"/>
      <c r="J310" s="25"/>
      <c r="K310" s="3" t="s">
        <v>22</v>
      </c>
      <c r="S310" s="25"/>
      <c r="T310" s="25"/>
      <c r="U310" s="25"/>
    </row>
    <row r="311" spans="1:21" ht="12.75">
      <c r="A311" s="16"/>
      <c r="B311" s="4">
        <v>88</v>
      </c>
      <c r="C311" s="4">
        <v>0</v>
      </c>
      <c r="D311" s="4">
        <v>1</v>
      </c>
      <c r="E311" s="4">
        <v>0</v>
      </c>
      <c r="F311" s="4">
        <v>0</v>
      </c>
      <c r="G311" s="4">
        <v>88</v>
      </c>
      <c r="H311" s="4">
        <v>1</v>
      </c>
      <c r="I311" s="24">
        <v>89</v>
      </c>
      <c r="J311" s="24">
        <v>377</v>
      </c>
      <c r="K311" s="3"/>
      <c r="L311" s="4">
        <f aca="true" t="shared" si="65" ref="L311:T311">SUM(L308,B311)</f>
        <v>159</v>
      </c>
      <c r="M311" s="4">
        <f t="shared" si="65"/>
        <v>0</v>
      </c>
      <c r="N311" s="4">
        <f t="shared" si="65"/>
        <v>3</v>
      </c>
      <c r="O311" s="4">
        <f t="shared" si="65"/>
        <v>0</v>
      </c>
      <c r="P311" s="4">
        <f t="shared" si="65"/>
        <v>0</v>
      </c>
      <c r="Q311" s="4">
        <f t="shared" si="65"/>
        <v>146</v>
      </c>
      <c r="R311" s="4">
        <f t="shared" si="65"/>
        <v>16</v>
      </c>
      <c r="S311" s="24">
        <f t="shared" si="65"/>
        <v>162</v>
      </c>
      <c r="T311" s="24">
        <f t="shared" si="65"/>
        <v>1251</v>
      </c>
      <c r="U311" s="7"/>
    </row>
    <row r="312" spans="1:21" ht="12.75">
      <c r="A312" s="17"/>
      <c r="I312" s="25"/>
      <c r="J312" s="25"/>
      <c r="K312" s="3" t="s">
        <v>21</v>
      </c>
      <c r="S312" s="25"/>
      <c r="T312" s="25"/>
      <c r="U312" s="25"/>
    </row>
    <row r="313" spans="1:21" ht="12.75">
      <c r="A313" s="15" t="s">
        <v>12</v>
      </c>
      <c r="I313" s="25"/>
      <c r="J313" s="25"/>
      <c r="K313" s="3" t="s">
        <v>23</v>
      </c>
      <c r="S313" s="25"/>
      <c r="T313" s="25"/>
      <c r="U313" s="25"/>
    </row>
    <row r="314" spans="1:21" ht="12.75">
      <c r="A314" s="16"/>
      <c r="B314" s="4">
        <v>232</v>
      </c>
      <c r="C314" s="4">
        <v>0</v>
      </c>
      <c r="D314" s="4">
        <v>0</v>
      </c>
      <c r="E314" s="4">
        <v>1</v>
      </c>
      <c r="F314" s="4">
        <v>0</v>
      </c>
      <c r="G314" s="4">
        <v>124</v>
      </c>
      <c r="H314" s="4">
        <v>109</v>
      </c>
      <c r="I314" s="24">
        <v>233</v>
      </c>
      <c r="J314" s="24">
        <v>2825</v>
      </c>
      <c r="K314" s="3"/>
      <c r="L314" s="4">
        <f aca="true" t="shared" si="66" ref="L314:T314">SUM(L311,B314)</f>
        <v>391</v>
      </c>
      <c r="M314" s="4">
        <f t="shared" si="66"/>
        <v>0</v>
      </c>
      <c r="N314" s="4">
        <f t="shared" si="66"/>
        <v>3</v>
      </c>
      <c r="O314" s="4">
        <f t="shared" si="66"/>
        <v>1</v>
      </c>
      <c r="P314" s="4">
        <f t="shared" si="66"/>
        <v>0</v>
      </c>
      <c r="Q314" s="4">
        <f t="shared" si="66"/>
        <v>270</v>
      </c>
      <c r="R314" s="4">
        <f t="shared" si="66"/>
        <v>125</v>
      </c>
      <c r="S314" s="24">
        <f t="shared" si="66"/>
        <v>395</v>
      </c>
      <c r="T314" s="24">
        <f t="shared" si="66"/>
        <v>4076</v>
      </c>
      <c r="U314" s="7"/>
    </row>
    <row r="315" spans="1:21" ht="12.75">
      <c r="A315" s="17"/>
      <c r="I315" s="25"/>
      <c r="J315" s="25"/>
      <c r="S315" s="25"/>
      <c r="T315" s="25"/>
      <c r="U315" s="25"/>
    </row>
    <row r="316" spans="1:21" ht="12.75">
      <c r="A316" s="15" t="s">
        <v>13</v>
      </c>
      <c r="I316" s="25"/>
      <c r="J316" s="25"/>
      <c r="K316" s="3" t="s">
        <v>24</v>
      </c>
      <c r="S316" s="25"/>
      <c r="T316" s="25"/>
      <c r="U316" s="25"/>
    </row>
    <row r="317" spans="1:21" ht="12.75">
      <c r="A317" s="16"/>
      <c r="B317" s="4">
        <v>478</v>
      </c>
      <c r="C317" s="4">
        <v>4</v>
      </c>
      <c r="D317" s="4">
        <v>5</v>
      </c>
      <c r="E317" s="4">
        <v>9</v>
      </c>
      <c r="F317" s="4">
        <v>2</v>
      </c>
      <c r="G317" s="4">
        <v>81</v>
      </c>
      <c r="H317" s="4">
        <v>418</v>
      </c>
      <c r="I317" s="24">
        <v>499</v>
      </c>
      <c r="J317" s="24">
        <v>86304</v>
      </c>
      <c r="K317" s="5"/>
      <c r="L317" s="4">
        <f aca="true" t="shared" si="67" ref="L317:T317">SUM(L314,B317)</f>
        <v>869</v>
      </c>
      <c r="M317" s="4">
        <f t="shared" si="67"/>
        <v>4</v>
      </c>
      <c r="N317" s="4">
        <f t="shared" si="67"/>
        <v>8</v>
      </c>
      <c r="O317" s="4">
        <f t="shared" si="67"/>
        <v>10</v>
      </c>
      <c r="P317" s="4">
        <f t="shared" si="67"/>
        <v>2</v>
      </c>
      <c r="Q317" s="4">
        <f t="shared" si="67"/>
        <v>351</v>
      </c>
      <c r="R317" s="4">
        <f t="shared" si="67"/>
        <v>543</v>
      </c>
      <c r="S317" s="24">
        <f t="shared" si="67"/>
        <v>894</v>
      </c>
      <c r="T317" s="24">
        <f t="shared" si="67"/>
        <v>90380</v>
      </c>
      <c r="U317" s="7"/>
    </row>
    <row r="318" spans="1:21" ht="12.75">
      <c r="A318" s="17"/>
      <c r="I318" s="25"/>
      <c r="J318" s="25"/>
      <c r="S318" s="25"/>
      <c r="T318" s="25"/>
      <c r="U318" s="25"/>
    </row>
    <row r="319" spans="1:21" ht="12.75">
      <c r="A319" s="15" t="s">
        <v>14</v>
      </c>
      <c r="I319" s="25"/>
      <c r="J319" s="25"/>
      <c r="K319" s="3" t="s">
        <v>25</v>
      </c>
      <c r="S319" s="25"/>
      <c r="T319" s="25"/>
      <c r="U319" s="25"/>
    </row>
    <row r="320" spans="1:21" ht="12.75">
      <c r="A320" s="16"/>
      <c r="B320" s="4">
        <v>157</v>
      </c>
      <c r="C320" s="4">
        <v>1</v>
      </c>
      <c r="D320" s="4">
        <v>0</v>
      </c>
      <c r="E320" s="4">
        <v>1</v>
      </c>
      <c r="F320" s="4">
        <v>2</v>
      </c>
      <c r="G320" s="4">
        <v>93</v>
      </c>
      <c r="H320" s="4">
        <v>68</v>
      </c>
      <c r="I320" s="24">
        <v>161</v>
      </c>
      <c r="J320" s="24">
        <v>140787</v>
      </c>
      <c r="K320" s="5"/>
      <c r="L320" s="4">
        <f aca="true" t="shared" si="68" ref="L320:T320">SUM(L317,B320)</f>
        <v>1026</v>
      </c>
      <c r="M320" s="4">
        <f t="shared" si="68"/>
        <v>5</v>
      </c>
      <c r="N320" s="4">
        <f t="shared" si="68"/>
        <v>8</v>
      </c>
      <c r="O320" s="4">
        <f t="shared" si="68"/>
        <v>11</v>
      </c>
      <c r="P320" s="4">
        <f t="shared" si="68"/>
        <v>4</v>
      </c>
      <c r="Q320" s="4">
        <f t="shared" si="68"/>
        <v>444</v>
      </c>
      <c r="R320" s="4">
        <f t="shared" si="68"/>
        <v>611</v>
      </c>
      <c r="S320" s="24">
        <f t="shared" si="68"/>
        <v>1055</v>
      </c>
      <c r="T320" s="24">
        <f t="shared" si="68"/>
        <v>231167</v>
      </c>
      <c r="U320" s="7"/>
    </row>
    <row r="321" spans="1:21" ht="12.75">
      <c r="A321" s="17"/>
      <c r="I321" s="25"/>
      <c r="J321" s="25"/>
      <c r="S321" s="25"/>
      <c r="T321" s="25"/>
      <c r="U321" s="25"/>
    </row>
    <row r="322" spans="1:21" ht="12.75">
      <c r="A322" s="15" t="s">
        <v>15</v>
      </c>
      <c r="I322" s="25"/>
      <c r="J322" s="25"/>
      <c r="K322" s="3" t="s">
        <v>26</v>
      </c>
      <c r="S322" s="25"/>
      <c r="T322" s="25"/>
      <c r="U322" s="25"/>
    </row>
    <row r="323" spans="1:21" ht="12.75">
      <c r="A323" s="16"/>
      <c r="B323" s="4">
        <v>66</v>
      </c>
      <c r="C323" s="4">
        <v>0</v>
      </c>
      <c r="D323" s="4">
        <v>0</v>
      </c>
      <c r="E323" s="4">
        <v>0</v>
      </c>
      <c r="F323" s="4">
        <v>2</v>
      </c>
      <c r="G323" s="4">
        <v>67</v>
      </c>
      <c r="H323" s="4">
        <v>1</v>
      </c>
      <c r="I323" s="24">
        <v>68</v>
      </c>
      <c r="J323" s="24">
        <v>47251</v>
      </c>
      <c r="K323" s="5"/>
      <c r="L323" s="4">
        <f aca="true" t="shared" si="69" ref="L323:T323">SUM(L320,B323)</f>
        <v>1092</v>
      </c>
      <c r="M323" s="4">
        <f t="shared" si="69"/>
        <v>5</v>
      </c>
      <c r="N323" s="4">
        <f t="shared" si="69"/>
        <v>8</v>
      </c>
      <c r="O323" s="4">
        <f t="shared" si="69"/>
        <v>11</v>
      </c>
      <c r="P323" s="4">
        <f t="shared" si="69"/>
        <v>6</v>
      </c>
      <c r="Q323" s="4">
        <f t="shared" si="69"/>
        <v>511</v>
      </c>
      <c r="R323" s="4">
        <f t="shared" si="69"/>
        <v>612</v>
      </c>
      <c r="S323" s="24">
        <f t="shared" si="69"/>
        <v>1123</v>
      </c>
      <c r="T323" s="24">
        <f t="shared" si="69"/>
        <v>278418</v>
      </c>
      <c r="U323" s="7"/>
    </row>
    <row r="324" spans="1:21" ht="12.75">
      <c r="A324" s="17"/>
      <c r="I324" s="25"/>
      <c r="J324" s="25"/>
      <c r="S324" s="25"/>
      <c r="T324" s="25"/>
      <c r="U324" s="25"/>
    </row>
    <row r="325" spans="1:21" ht="12.75">
      <c r="A325" s="15" t="s">
        <v>16</v>
      </c>
      <c r="I325" s="25"/>
      <c r="J325" s="25"/>
      <c r="K325" s="3" t="s">
        <v>27</v>
      </c>
      <c r="S325" s="25"/>
      <c r="T325" s="25"/>
      <c r="U325" s="25"/>
    </row>
    <row r="326" spans="1:21" ht="12.75">
      <c r="A326" s="16"/>
      <c r="B326" s="4">
        <v>4</v>
      </c>
      <c r="C326" s="4">
        <v>0</v>
      </c>
      <c r="D326" s="4">
        <v>0</v>
      </c>
      <c r="E326" s="4">
        <v>0</v>
      </c>
      <c r="F326" s="4">
        <v>0</v>
      </c>
      <c r="G326" s="4">
        <v>4</v>
      </c>
      <c r="H326" s="4">
        <v>0</v>
      </c>
      <c r="I326" s="24">
        <v>4</v>
      </c>
      <c r="J326" s="24">
        <v>37867</v>
      </c>
      <c r="K326" s="5"/>
      <c r="L326" s="4">
        <f aca="true" t="shared" si="70" ref="L326:T326">SUM(L323,B326)</f>
        <v>1096</v>
      </c>
      <c r="M326" s="4">
        <f t="shared" si="70"/>
        <v>5</v>
      </c>
      <c r="N326" s="4">
        <f t="shared" si="70"/>
        <v>8</v>
      </c>
      <c r="O326" s="4">
        <f t="shared" si="70"/>
        <v>11</v>
      </c>
      <c r="P326" s="4">
        <f t="shared" si="70"/>
        <v>6</v>
      </c>
      <c r="Q326" s="4">
        <f t="shared" si="70"/>
        <v>515</v>
      </c>
      <c r="R326" s="4">
        <f t="shared" si="70"/>
        <v>612</v>
      </c>
      <c r="S326" s="24">
        <f t="shared" si="70"/>
        <v>1127</v>
      </c>
      <c r="T326" s="24">
        <f t="shared" si="70"/>
        <v>316285</v>
      </c>
      <c r="U326" s="7"/>
    </row>
    <row r="327" spans="1:21" ht="12.75">
      <c r="A327" s="17"/>
      <c r="I327" s="25"/>
      <c r="J327" s="25"/>
      <c r="S327" s="25"/>
      <c r="T327" s="25"/>
      <c r="U327" s="25"/>
    </row>
    <row r="328" spans="1:21" ht="12.75">
      <c r="A328" s="15" t="s">
        <v>17</v>
      </c>
      <c r="I328" s="25"/>
      <c r="J328" s="25"/>
      <c r="K328" s="3" t="s">
        <v>28</v>
      </c>
      <c r="S328" s="25"/>
      <c r="T328" s="25"/>
      <c r="U328" s="25"/>
    </row>
    <row r="329" spans="1:21" ht="12.75">
      <c r="A329" s="18"/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24">
        <v>0</v>
      </c>
      <c r="J329" s="24">
        <v>0</v>
      </c>
      <c r="K329" s="5"/>
      <c r="L329" s="4">
        <f aca="true" t="shared" si="71" ref="L329:T329">SUM(L326,B329)</f>
        <v>1096</v>
      </c>
      <c r="M329" s="4">
        <f t="shared" si="71"/>
        <v>5</v>
      </c>
      <c r="N329" s="4">
        <f t="shared" si="71"/>
        <v>8</v>
      </c>
      <c r="O329" s="4">
        <f t="shared" si="71"/>
        <v>11</v>
      </c>
      <c r="P329" s="4">
        <f t="shared" si="71"/>
        <v>6</v>
      </c>
      <c r="Q329" s="4">
        <f t="shared" si="71"/>
        <v>515</v>
      </c>
      <c r="R329" s="4">
        <f t="shared" si="71"/>
        <v>612</v>
      </c>
      <c r="S329" s="24">
        <f t="shared" si="71"/>
        <v>1127</v>
      </c>
      <c r="T329" s="24">
        <f t="shared" si="71"/>
        <v>316285</v>
      </c>
      <c r="U329" s="7"/>
    </row>
    <row r="330" spans="1:21" ht="12.75">
      <c r="A330" s="18"/>
      <c r="B330" s="6"/>
      <c r="C330" s="6"/>
      <c r="D330" s="6"/>
      <c r="E330" s="6"/>
      <c r="F330" s="6"/>
      <c r="G330" s="6"/>
      <c r="H330" s="6"/>
      <c r="I330" s="7"/>
      <c r="J330" s="7"/>
      <c r="K330" s="5"/>
      <c r="L330" s="6"/>
      <c r="M330" s="6"/>
      <c r="N330" s="6"/>
      <c r="O330" s="6"/>
      <c r="P330" s="6"/>
      <c r="Q330" s="6"/>
      <c r="R330" s="6"/>
      <c r="S330" s="7"/>
      <c r="T330" s="7"/>
      <c r="U330" s="7"/>
    </row>
    <row r="331" spans="1:21" ht="12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5"/>
      <c r="L331" s="6"/>
      <c r="M331" s="6"/>
      <c r="N331" s="6"/>
      <c r="O331" s="6"/>
      <c r="P331" s="6"/>
      <c r="Q331" s="6"/>
      <c r="R331" s="6"/>
      <c r="S331" s="6"/>
      <c r="T331" s="7"/>
      <c r="U331" s="7"/>
    </row>
    <row r="332" spans="1:21" ht="12.75">
      <c r="A332" s="18"/>
      <c r="B332" s="6"/>
      <c r="C332" s="6"/>
      <c r="D332" s="6"/>
      <c r="E332" s="6"/>
      <c r="F332" s="6"/>
      <c r="G332" s="6"/>
      <c r="H332" s="32" t="s">
        <v>58</v>
      </c>
      <c r="I332" s="30"/>
      <c r="J332" s="31"/>
      <c r="L332" s="35">
        <v>1058</v>
      </c>
      <c r="M332" s="36">
        <v>4.5</v>
      </c>
      <c r="N332" s="36">
        <v>3.2</v>
      </c>
      <c r="O332" s="36">
        <v>2.8</v>
      </c>
      <c r="P332" s="36">
        <v>1.9</v>
      </c>
      <c r="Q332" s="35">
        <v>444</v>
      </c>
      <c r="R332" s="35">
        <v>627</v>
      </c>
      <c r="S332" s="35">
        <v>1070</v>
      </c>
      <c r="T332" s="35">
        <v>64020</v>
      </c>
      <c r="U332" s="38"/>
    </row>
    <row r="333" spans="1:21" ht="12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5"/>
      <c r="L333" s="6"/>
      <c r="M333" s="6"/>
      <c r="N333" s="6"/>
      <c r="O333" s="6"/>
      <c r="P333" s="6"/>
      <c r="Q333" s="6"/>
      <c r="R333" s="6"/>
      <c r="S333" s="6"/>
      <c r="T333" s="7"/>
      <c r="U333" s="7"/>
    </row>
    <row r="334" spans="1:21" ht="12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5"/>
      <c r="L334" s="6"/>
      <c r="M334" s="6"/>
      <c r="N334" s="6"/>
      <c r="O334" s="6"/>
      <c r="P334" s="6"/>
      <c r="Q334" s="6"/>
      <c r="R334" s="6"/>
      <c r="S334" s="6"/>
      <c r="T334" s="7"/>
      <c r="U334" s="7"/>
    </row>
    <row r="335" spans="1:21" ht="12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5"/>
      <c r="L335" s="6"/>
      <c r="M335" s="6"/>
      <c r="N335" s="6"/>
      <c r="O335" s="6"/>
      <c r="P335" s="6"/>
      <c r="Q335" s="6"/>
      <c r="R335" s="6"/>
      <c r="S335" s="6"/>
      <c r="T335" s="7"/>
      <c r="U335" s="7"/>
    </row>
    <row r="336" spans="1:21" ht="12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5"/>
      <c r="L336" s="6"/>
      <c r="M336" s="6"/>
      <c r="N336" s="6"/>
      <c r="O336" s="6"/>
      <c r="P336" s="6"/>
      <c r="Q336" s="6"/>
      <c r="R336" s="6"/>
      <c r="S336" s="6"/>
      <c r="T336" s="7"/>
      <c r="U336" s="7"/>
    </row>
    <row r="337" spans="1:21" ht="12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5"/>
      <c r="L337" s="6"/>
      <c r="M337" s="6"/>
      <c r="N337" s="6"/>
      <c r="O337" s="6"/>
      <c r="P337" s="6"/>
      <c r="Q337" s="6"/>
      <c r="R337" s="6"/>
      <c r="S337" s="6"/>
      <c r="T337" s="7"/>
      <c r="U337" s="7"/>
    </row>
    <row r="338" spans="1:21" ht="12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5"/>
      <c r="L338" s="6"/>
      <c r="M338" s="6"/>
      <c r="N338" s="6"/>
      <c r="O338" s="6"/>
      <c r="P338" s="6"/>
      <c r="Q338" s="6"/>
      <c r="R338" s="6"/>
      <c r="S338" s="6"/>
      <c r="T338" s="7"/>
      <c r="U338" s="7"/>
    </row>
    <row r="339" spans="1:21" ht="12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5"/>
      <c r="L339" s="6"/>
      <c r="M339" s="6"/>
      <c r="N339" s="6"/>
      <c r="O339" s="6"/>
      <c r="P339" s="6"/>
      <c r="Q339" s="6"/>
      <c r="R339" s="6"/>
      <c r="S339" s="6"/>
      <c r="T339" s="7"/>
      <c r="U339" s="7"/>
    </row>
    <row r="340" spans="1:21" ht="12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5"/>
      <c r="L340" s="6"/>
      <c r="M340" s="6"/>
      <c r="N340" s="6"/>
      <c r="O340" s="6"/>
      <c r="P340" s="6"/>
      <c r="Q340" s="6"/>
      <c r="R340" s="6"/>
      <c r="S340" s="6"/>
      <c r="T340" s="7"/>
      <c r="U340" s="7"/>
    </row>
    <row r="341" spans="1:21" ht="12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5"/>
      <c r="L341" s="6"/>
      <c r="M341" s="6"/>
      <c r="N341" s="6"/>
      <c r="O341" s="6"/>
      <c r="P341" s="6"/>
      <c r="Q341" s="6"/>
      <c r="R341" s="6"/>
      <c r="S341" s="6"/>
      <c r="T341" s="7"/>
      <c r="U341" s="7"/>
    </row>
    <row r="342" spans="1:21" ht="12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5"/>
      <c r="L342" s="6"/>
      <c r="M342" s="6"/>
      <c r="N342" s="6"/>
      <c r="O342" s="6"/>
      <c r="P342" s="6"/>
      <c r="Q342" s="6"/>
      <c r="R342" s="6"/>
      <c r="S342" s="6"/>
      <c r="T342" s="7"/>
      <c r="U342" s="7"/>
    </row>
    <row r="343" spans="1:21" ht="12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5"/>
      <c r="L343" s="6"/>
      <c r="M343" s="6"/>
      <c r="N343" s="6"/>
      <c r="O343" s="6"/>
      <c r="P343" s="6"/>
      <c r="Q343" s="6"/>
      <c r="R343" s="6"/>
      <c r="S343" s="6"/>
      <c r="T343" s="7"/>
      <c r="U343" s="7"/>
    </row>
    <row r="344" spans="1:21" ht="12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5"/>
      <c r="L344" s="6"/>
      <c r="M344" s="6"/>
      <c r="N344" s="6"/>
      <c r="O344" s="6"/>
      <c r="P344" s="6"/>
      <c r="Q344" s="6"/>
      <c r="R344" s="6"/>
      <c r="S344" s="6"/>
      <c r="T344" s="7"/>
      <c r="U344" s="7"/>
    </row>
    <row r="345" ht="12.75">
      <c r="A345" s="18"/>
    </row>
    <row r="346" spans="1:21" ht="12.75">
      <c r="A346" s="20" t="s">
        <v>19</v>
      </c>
      <c r="B346" s="12" t="s">
        <v>0</v>
      </c>
      <c r="C346" s="12" t="s">
        <v>1</v>
      </c>
      <c r="D346" s="12" t="s">
        <v>2</v>
      </c>
      <c r="E346" s="12" t="s">
        <v>3</v>
      </c>
      <c r="F346" s="12" t="s">
        <v>4</v>
      </c>
      <c r="G346" s="2" t="s">
        <v>5</v>
      </c>
      <c r="H346" s="2" t="s">
        <v>6</v>
      </c>
      <c r="I346" s="2" t="s">
        <v>7</v>
      </c>
      <c r="J346" s="2" t="s">
        <v>8</v>
      </c>
      <c r="K346" s="23"/>
      <c r="L346" s="12" t="s">
        <v>0</v>
      </c>
      <c r="M346" s="12" t="s">
        <v>1</v>
      </c>
      <c r="N346" s="12" t="s">
        <v>2</v>
      </c>
      <c r="O346" s="12" t="s">
        <v>3</v>
      </c>
      <c r="P346" s="12" t="s">
        <v>4</v>
      </c>
      <c r="Q346" s="2" t="s">
        <v>5</v>
      </c>
      <c r="R346" s="2" t="s">
        <v>9</v>
      </c>
      <c r="S346" s="2" t="s">
        <v>7</v>
      </c>
      <c r="T346" s="2" t="s">
        <v>8</v>
      </c>
      <c r="U346" s="37"/>
    </row>
    <row r="347" spans="1:11" ht="12.75">
      <c r="A347" s="15" t="s">
        <v>10</v>
      </c>
      <c r="K347" s="3" t="s">
        <v>10</v>
      </c>
    </row>
    <row r="348" spans="1:21" ht="12.75">
      <c r="A348" s="16"/>
      <c r="B348" s="4">
        <v>31</v>
      </c>
      <c r="C348" s="4">
        <v>1</v>
      </c>
      <c r="D348" s="4">
        <v>1</v>
      </c>
      <c r="E348" s="4">
        <v>2</v>
      </c>
      <c r="F348" s="4">
        <v>0</v>
      </c>
      <c r="G348" s="4">
        <v>33</v>
      </c>
      <c r="H348" s="4">
        <v>2</v>
      </c>
      <c r="I348" s="24">
        <v>35</v>
      </c>
      <c r="J348" s="24">
        <v>3760</v>
      </c>
      <c r="K348" s="5"/>
      <c r="L348" s="4">
        <f aca="true" t="shared" si="72" ref="L348:T348">SUM(L345,B348)</f>
        <v>31</v>
      </c>
      <c r="M348" s="4">
        <f t="shared" si="72"/>
        <v>1</v>
      </c>
      <c r="N348" s="4">
        <f t="shared" si="72"/>
        <v>1</v>
      </c>
      <c r="O348" s="4">
        <f t="shared" si="72"/>
        <v>2</v>
      </c>
      <c r="P348" s="4">
        <f t="shared" si="72"/>
        <v>0</v>
      </c>
      <c r="Q348" s="4">
        <f t="shared" si="72"/>
        <v>33</v>
      </c>
      <c r="R348" s="4">
        <f t="shared" si="72"/>
        <v>2</v>
      </c>
      <c r="S348" s="24">
        <f t="shared" si="72"/>
        <v>35</v>
      </c>
      <c r="T348" s="24">
        <f t="shared" si="72"/>
        <v>3760</v>
      </c>
      <c r="U348" s="7"/>
    </row>
    <row r="349" spans="1:21" ht="12.75">
      <c r="A349" s="17"/>
      <c r="I349" s="25"/>
      <c r="J349" s="25"/>
      <c r="S349" s="25"/>
      <c r="T349" s="25"/>
      <c r="U349" s="25"/>
    </row>
    <row r="350" spans="1:21" ht="12.75">
      <c r="A350" s="15" t="s">
        <v>37</v>
      </c>
      <c r="I350" s="25"/>
      <c r="J350" s="25"/>
      <c r="K350" s="3" t="s">
        <v>20</v>
      </c>
      <c r="S350" s="25"/>
      <c r="T350" s="25"/>
      <c r="U350" s="25"/>
    </row>
    <row r="351" spans="1:21" ht="12.75">
      <c r="A351" s="16"/>
      <c r="B351" s="4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28</v>
      </c>
      <c r="H351" s="4">
        <v>4</v>
      </c>
      <c r="I351" s="24">
        <v>32</v>
      </c>
      <c r="J351" s="24">
        <v>32</v>
      </c>
      <c r="K351" s="3" t="s">
        <v>21</v>
      </c>
      <c r="L351" s="4">
        <f aca="true" t="shared" si="73" ref="L351:T351">SUM(L348,B351)</f>
        <v>63</v>
      </c>
      <c r="M351" s="4">
        <f t="shared" si="73"/>
        <v>1</v>
      </c>
      <c r="N351" s="4">
        <f t="shared" si="73"/>
        <v>1</v>
      </c>
      <c r="O351" s="4">
        <f t="shared" si="73"/>
        <v>2</v>
      </c>
      <c r="P351" s="4">
        <f t="shared" si="73"/>
        <v>0</v>
      </c>
      <c r="Q351" s="4">
        <f t="shared" si="73"/>
        <v>61</v>
      </c>
      <c r="R351" s="4">
        <f t="shared" si="73"/>
        <v>6</v>
      </c>
      <c r="S351" s="24">
        <f t="shared" si="73"/>
        <v>67</v>
      </c>
      <c r="T351" s="24">
        <f t="shared" si="73"/>
        <v>3792</v>
      </c>
      <c r="U351" s="7"/>
    </row>
    <row r="352" spans="1:21" ht="12.75">
      <c r="A352" s="17"/>
      <c r="I352" s="25"/>
      <c r="J352" s="25"/>
      <c r="S352" s="25"/>
      <c r="T352" s="25"/>
      <c r="U352" s="25"/>
    </row>
    <row r="353" spans="1:21" ht="12.75">
      <c r="A353" s="15" t="s">
        <v>11</v>
      </c>
      <c r="I353" s="25"/>
      <c r="J353" s="25"/>
      <c r="K353" s="3" t="s">
        <v>22</v>
      </c>
      <c r="S353" s="25"/>
      <c r="T353" s="25"/>
      <c r="U353" s="25"/>
    </row>
    <row r="354" spans="1:21" ht="12.75">
      <c r="A354" s="16"/>
      <c r="B354" s="4">
        <v>99</v>
      </c>
      <c r="C354" s="4">
        <v>0</v>
      </c>
      <c r="D354" s="4">
        <v>0</v>
      </c>
      <c r="E354" s="4">
        <v>0</v>
      </c>
      <c r="F354" s="4">
        <v>0</v>
      </c>
      <c r="G354" s="4">
        <v>68</v>
      </c>
      <c r="H354" s="4">
        <v>31</v>
      </c>
      <c r="I354" s="24">
        <f>SUM(G354:H354)</f>
        <v>99</v>
      </c>
      <c r="J354" s="24">
        <v>109</v>
      </c>
      <c r="K354" s="3"/>
      <c r="L354" s="4">
        <f aca="true" t="shared" si="74" ref="L354:T354">SUM(L351,B354)</f>
        <v>162</v>
      </c>
      <c r="M354" s="4">
        <f t="shared" si="74"/>
        <v>1</v>
      </c>
      <c r="N354" s="4">
        <f t="shared" si="74"/>
        <v>1</v>
      </c>
      <c r="O354" s="4">
        <f t="shared" si="74"/>
        <v>2</v>
      </c>
      <c r="P354" s="4">
        <f t="shared" si="74"/>
        <v>0</v>
      </c>
      <c r="Q354" s="4">
        <f t="shared" si="74"/>
        <v>129</v>
      </c>
      <c r="R354" s="4">
        <f t="shared" si="74"/>
        <v>37</v>
      </c>
      <c r="S354" s="24">
        <f t="shared" si="74"/>
        <v>166</v>
      </c>
      <c r="T354" s="24">
        <f t="shared" si="74"/>
        <v>3901</v>
      </c>
      <c r="U354" s="7"/>
    </row>
    <row r="355" spans="1:21" ht="12.75">
      <c r="A355" s="17"/>
      <c r="I355" s="25"/>
      <c r="J355" s="25"/>
      <c r="K355" s="3" t="s">
        <v>21</v>
      </c>
      <c r="S355" s="25"/>
      <c r="T355" s="25"/>
      <c r="U355" s="25"/>
    </row>
    <row r="356" spans="1:21" ht="12.75">
      <c r="A356" s="15" t="s">
        <v>12</v>
      </c>
      <c r="I356" s="25"/>
      <c r="J356" s="25"/>
      <c r="K356" s="3" t="s">
        <v>23</v>
      </c>
      <c r="S356" s="25"/>
      <c r="T356" s="25"/>
      <c r="U356" s="25"/>
    </row>
    <row r="357" spans="1:21" ht="12.75">
      <c r="A357" s="16"/>
      <c r="B357" s="4">
        <v>222</v>
      </c>
      <c r="C357" s="4">
        <v>0</v>
      </c>
      <c r="D357" s="4">
        <v>0</v>
      </c>
      <c r="E357" s="4">
        <v>1</v>
      </c>
      <c r="F357" s="4">
        <v>0</v>
      </c>
      <c r="G357" s="4">
        <v>125</v>
      </c>
      <c r="H357" s="4">
        <v>98</v>
      </c>
      <c r="I357" s="24">
        <v>223</v>
      </c>
      <c r="J357" s="24">
        <v>1885</v>
      </c>
      <c r="K357" s="3"/>
      <c r="L357" s="4">
        <f aca="true" t="shared" si="75" ref="L357:T357">SUM(L354,B357)</f>
        <v>384</v>
      </c>
      <c r="M357" s="4">
        <f t="shared" si="75"/>
        <v>1</v>
      </c>
      <c r="N357" s="4">
        <f t="shared" si="75"/>
        <v>1</v>
      </c>
      <c r="O357" s="4">
        <f t="shared" si="75"/>
        <v>3</v>
      </c>
      <c r="P357" s="4">
        <f t="shared" si="75"/>
        <v>0</v>
      </c>
      <c r="Q357" s="4">
        <f t="shared" si="75"/>
        <v>254</v>
      </c>
      <c r="R357" s="4">
        <f t="shared" si="75"/>
        <v>135</v>
      </c>
      <c r="S357" s="24">
        <f t="shared" si="75"/>
        <v>389</v>
      </c>
      <c r="T357" s="24">
        <f t="shared" si="75"/>
        <v>5786</v>
      </c>
      <c r="U357" s="7"/>
    </row>
    <row r="358" spans="1:21" ht="12.75">
      <c r="A358" s="17"/>
      <c r="I358" s="25"/>
      <c r="J358" s="25"/>
      <c r="S358" s="25"/>
      <c r="T358" s="25"/>
      <c r="U358" s="25"/>
    </row>
    <row r="359" spans="1:21" ht="12.75">
      <c r="A359" s="15" t="s">
        <v>13</v>
      </c>
      <c r="I359" s="25"/>
      <c r="J359" s="25"/>
      <c r="K359" s="3" t="s">
        <v>24</v>
      </c>
      <c r="S359" s="25"/>
      <c r="T359" s="25"/>
      <c r="U359" s="25"/>
    </row>
    <row r="360" spans="1:21" ht="12.75">
      <c r="A360" s="16"/>
      <c r="B360" s="4">
        <v>209</v>
      </c>
      <c r="C360" s="4">
        <v>1</v>
      </c>
      <c r="D360" s="4">
        <v>0</v>
      </c>
      <c r="E360" s="4">
        <v>0</v>
      </c>
      <c r="F360" s="4">
        <v>1</v>
      </c>
      <c r="G360" s="4">
        <v>138</v>
      </c>
      <c r="H360" s="4">
        <v>73</v>
      </c>
      <c r="I360" s="24">
        <v>211</v>
      </c>
      <c r="J360" s="24">
        <v>51600</v>
      </c>
      <c r="K360" s="5"/>
      <c r="L360" s="4">
        <f aca="true" t="shared" si="76" ref="L360:T360">SUM(L357,B360)</f>
        <v>593</v>
      </c>
      <c r="M360" s="4">
        <f t="shared" si="76"/>
        <v>2</v>
      </c>
      <c r="N360" s="4">
        <f t="shared" si="76"/>
        <v>1</v>
      </c>
      <c r="O360" s="4">
        <f t="shared" si="76"/>
        <v>3</v>
      </c>
      <c r="P360" s="4">
        <f t="shared" si="76"/>
        <v>1</v>
      </c>
      <c r="Q360" s="4">
        <f t="shared" si="76"/>
        <v>392</v>
      </c>
      <c r="R360" s="4">
        <f t="shared" si="76"/>
        <v>208</v>
      </c>
      <c r="S360" s="24">
        <f t="shared" si="76"/>
        <v>600</v>
      </c>
      <c r="T360" s="24">
        <f t="shared" si="76"/>
        <v>57386</v>
      </c>
      <c r="U360" s="7"/>
    </row>
    <row r="361" spans="1:21" ht="12.75">
      <c r="A361" s="17"/>
      <c r="I361" s="25"/>
      <c r="J361" s="25"/>
      <c r="S361" s="25"/>
      <c r="T361" s="25"/>
      <c r="U361" s="25"/>
    </row>
    <row r="362" spans="1:21" ht="12.75">
      <c r="A362" s="15" t="s">
        <v>14</v>
      </c>
      <c r="I362" s="25"/>
      <c r="J362" s="25"/>
      <c r="K362" s="3" t="s">
        <v>25</v>
      </c>
      <c r="S362" s="25"/>
      <c r="T362" s="25"/>
      <c r="U362" s="25"/>
    </row>
    <row r="363" spans="1:21" ht="12.75">
      <c r="A363" s="16"/>
      <c r="B363" s="4">
        <v>73</v>
      </c>
      <c r="C363" s="4">
        <v>0</v>
      </c>
      <c r="D363" s="4">
        <v>0</v>
      </c>
      <c r="E363" s="4">
        <v>0</v>
      </c>
      <c r="F363" s="4">
        <v>0</v>
      </c>
      <c r="G363" s="4">
        <v>65</v>
      </c>
      <c r="H363" s="4">
        <v>8</v>
      </c>
      <c r="I363" s="24">
        <v>73</v>
      </c>
      <c r="J363" s="24">
        <v>27</v>
      </c>
      <c r="K363" s="5"/>
      <c r="L363" s="4">
        <f aca="true" t="shared" si="77" ref="L363:T363">SUM(L360,B363)</f>
        <v>666</v>
      </c>
      <c r="M363" s="4">
        <f t="shared" si="77"/>
        <v>2</v>
      </c>
      <c r="N363" s="4">
        <f t="shared" si="77"/>
        <v>1</v>
      </c>
      <c r="O363" s="4">
        <f t="shared" si="77"/>
        <v>3</v>
      </c>
      <c r="P363" s="4">
        <f t="shared" si="77"/>
        <v>1</v>
      </c>
      <c r="Q363" s="4">
        <f t="shared" si="77"/>
        <v>457</v>
      </c>
      <c r="R363" s="4">
        <f t="shared" si="77"/>
        <v>216</v>
      </c>
      <c r="S363" s="24">
        <f t="shared" si="77"/>
        <v>673</v>
      </c>
      <c r="T363" s="24">
        <f t="shared" si="77"/>
        <v>57413</v>
      </c>
      <c r="U363" s="7"/>
    </row>
    <row r="364" spans="1:21" ht="12.75">
      <c r="A364" s="17"/>
      <c r="I364" s="25"/>
      <c r="J364" s="25"/>
      <c r="S364" s="25"/>
      <c r="T364" s="25"/>
      <c r="U364" s="25"/>
    </row>
    <row r="365" spans="1:21" ht="12.75">
      <c r="A365" s="15" t="s">
        <v>15</v>
      </c>
      <c r="I365" s="25"/>
      <c r="J365" s="25"/>
      <c r="K365" s="3" t="s">
        <v>26</v>
      </c>
      <c r="S365" s="25"/>
      <c r="T365" s="25"/>
      <c r="U365" s="25"/>
    </row>
    <row r="366" spans="1:21" ht="12.75">
      <c r="A366" s="16"/>
      <c r="B366" s="4">
        <v>51</v>
      </c>
      <c r="C366" s="4">
        <v>0</v>
      </c>
      <c r="D366" s="4">
        <v>0</v>
      </c>
      <c r="E366" s="4">
        <v>1</v>
      </c>
      <c r="F366" s="4">
        <v>0</v>
      </c>
      <c r="G366" s="4">
        <v>44</v>
      </c>
      <c r="H366" s="4">
        <v>8</v>
      </c>
      <c r="I366" s="24">
        <v>52</v>
      </c>
      <c r="J366" s="24">
        <v>1045</v>
      </c>
      <c r="K366" s="5"/>
      <c r="L366" s="4">
        <f aca="true" t="shared" si="78" ref="L366:T366">SUM(L363,B366)</f>
        <v>717</v>
      </c>
      <c r="M366" s="4">
        <f t="shared" si="78"/>
        <v>2</v>
      </c>
      <c r="N366" s="4">
        <f t="shared" si="78"/>
        <v>1</v>
      </c>
      <c r="O366" s="4">
        <f t="shared" si="78"/>
        <v>4</v>
      </c>
      <c r="P366" s="4">
        <f t="shared" si="78"/>
        <v>1</v>
      </c>
      <c r="Q366" s="4">
        <f t="shared" si="78"/>
        <v>501</v>
      </c>
      <c r="R366" s="4">
        <f t="shared" si="78"/>
        <v>224</v>
      </c>
      <c r="S366" s="24">
        <f t="shared" si="78"/>
        <v>725</v>
      </c>
      <c r="T366" s="24">
        <f t="shared" si="78"/>
        <v>58458</v>
      </c>
      <c r="U366" s="7"/>
    </row>
    <row r="367" spans="1:21" ht="12.75">
      <c r="A367" s="17"/>
      <c r="I367" s="25"/>
      <c r="J367" s="25"/>
      <c r="S367" s="25"/>
      <c r="T367" s="25"/>
      <c r="U367" s="25"/>
    </row>
    <row r="368" spans="1:21" ht="12.75">
      <c r="A368" s="15" t="s">
        <v>16</v>
      </c>
      <c r="I368" s="25"/>
      <c r="J368" s="25"/>
      <c r="K368" s="3" t="s">
        <v>27</v>
      </c>
      <c r="S368" s="25"/>
      <c r="T368" s="25"/>
      <c r="U368" s="25"/>
    </row>
    <row r="369" spans="1:21" ht="12.75">
      <c r="A369" s="16"/>
      <c r="B369" s="4">
        <v>10</v>
      </c>
      <c r="C369" s="4">
        <v>0</v>
      </c>
      <c r="D369" s="4">
        <v>0</v>
      </c>
      <c r="E369" s="4">
        <v>0</v>
      </c>
      <c r="F369" s="4">
        <v>0</v>
      </c>
      <c r="G369" s="4">
        <v>9</v>
      </c>
      <c r="H369" s="4">
        <v>1</v>
      </c>
      <c r="I369" s="24">
        <v>10</v>
      </c>
      <c r="J369" s="24">
        <v>5</v>
      </c>
      <c r="K369" s="5"/>
      <c r="L369" s="4">
        <f aca="true" t="shared" si="79" ref="L369:T369">SUM(L366,B369)</f>
        <v>727</v>
      </c>
      <c r="M369" s="4">
        <f t="shared" si="79"/>
        <v>2</v>
      </c>
      <c r="N369" s="4">
        <f t="shared" si="79"/>
        <v>1</v>
      </c>
      <c r="O369" s="4">
        <f t="shared" si="79"/>
        <v>4</v>
      </c>
      <c r="P369" s="4">
        <f t="shared" si="79"/>
        <v>1</v>
      </c>
      <c r="Q369" s="4">
        <f t="shared" si="79"/>
        <v>510</v>
      </c>
      <c r="R369" s="4">
        <f t="shared" si="79"/>
        <v>225</v>
      </c>
      <c r="S369" s="24">
        <f t="shared" si="79"/>
        <v>735</v>
      </c>
      <c r="T369" s="24">
        <f t="shared" si="79"/>
        <v>58463</v>
      </c>
      <c r="U369" s="7"/>
    </row>
    <row r="370" spans="1:21" ht="12.75">
      <c r="A370" s="17"/>
      <c r="I370" s="25"/>
      <c r="J370" s="25"/>
      <c r="S370" s="25"/>
      <c r="T370" s="25"/>
      <c r="U370" s="25"/>
    </row>
    <row r="371" spans="1:21" ht="12.75">
      <c r="A371" s="15" t="s">
        <v>17</v>
      </c>
      <c r="I371" s="25"/>
      <c r="J371" s="25"/>
      <c r="K371" s="3" t="s">
        <v>28</v>
      </c>
      <c r="S371" s="25"/>
      <c r="T371" s="25"/>
      <c r="U371" s="25"/>
    </row>
    <row r="372" spans="1:21" ht="12.75">
      <c r="A372" s="18"/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24">
        <v>0</v>
      </c>
      <c r="J372" s="24">
        <v>0</v>
      </c>
      <c r="K372" s="5"/>
      <c r="L372" s="4">
        <f aca="true" t="shared" si="80" ref="L372:T372">SUM(L369,B372)</f>
        <v>727</v>
      </c>
      <c r="M372" s="4">
        <f t="shared" si="80"/>
        <v>2</v>
      </c>
      <c r="N372" s="4">
        <f t="shared" si="80"/>
        <v>1</v>
      </c>
      <c r="O372" s="4">
        <f t="shared" si="80"/>
        <v>4</v>
      </c>
      <c r="P372" s="4">
        <f t="shared" si="80"/>
        <v>1</v>
      </c>
      <c r="Q372" s="4">
        <f t="shared" si="80"/>
        <v>510</v>
      </c>
      <c r="R372" s="4">
        <f t="shared" si="80"/>
        <v>225</v>
      </c>
      <c r="S372" s="24">
        <f t="shared" si="80"/>
        <v>735</v>
      </c>
      <c r="T372" s="24">
        <f t="shared" si="80"/>
        <v>58463</v>
      </c>
      <c r="U372" s="7"/>
    </row>
    <row r="373" spans="1:21" ht="12.75">
      <c r="A373" s="18"/>
      <c r="B373" s="6"/>
      <c r="C373" s="6"/>
      <c r="D373" s="6"/>
      <c r="E373" s="6"/>
      <c r="F373" s="6"/>
      <c r="G373" s="6"/>
      <c r="H373" s="6"/>
      <c r="I373" s="7"/>
      <c r="J373" s="7"/>
      <c r="K373" s="5"/>
      <c r="L373" s="6"/>
      <c r="M373" s="6"/>
      <c r="N373" s="6"/>
      <c r="O373" s="6"/>
      <c r="P373" s="6"/>
      <c r="Q373" s="6"/>
      <c r="R373" s="6"/>
      <c r="S373" s="7"/>
      <c r="T373" s="7"/>
      <c r="U373" s="7"/>
    </row>
    <row r="374" ht="12.75">
      <c r="A374" s="18"/>
    </row>
    <row r="375" spans="1:21" ht="12.75">
      <c r="A375" s="18"/>
      <c r="H375" s="32" t="s">
        <v>59</v>
      </c>
      <c r="I375" s="30"/>
      <c r="J375" s="31"/>
      <c r="L375" s="35">
        <v>1021</v>
      </c>
      <c r="M375" s="36">
        <v>4.2</v>
      </c>
      <c r="N375" s="36">
        <v>3</v>
      </c>
      <c r="O375" s="36">
        <v>2.9</v>
      </c>
      <c r="P375" s="36">
        <v>1.5</v>
      </c>
      <c r="Q375" s="35">
        <v>434</v>
      </c>
      <c r="R375" s="35">
        <v>590</v>
      </c>
      <c r="S375" s="35">
        <v>1223</v>
      </c>
      <c r="T375" s="35">
        <v>63672</v>
      </c>
      <c r="U375" s="3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spans="1:21" ht="12.75">
      <c r="A389" s="20" t="s">
        <v>18</v>
      </c>
      <c r="B389" s="1" t="s">
        <v>0</v>
      </c>
      <c r="C389" s="1" t="s">
        <v>1</v>
      </c>
      <c r="D389" s="1" t="s">
        <v>2</v>
      </c>
      <c r="E389" s="1" t="s">
        <v>3</v>
      </c>
      <c r="F389" s="1" t="s">
        <v>4</v>
      </c>
      <c r="G389" s="2" t="s">
        <v>5</v>
      </c>
      <c r="H389" s="2" t="s">
        <v>6</v>
      </c>
      <c r="I389" s="2" t="s">
        <v>7</v>
      </c>
      <c r="J389" s="2" t="s">
        <v>8</v>
      </c>
      <c r="K389" s="23"/>
      <c r="L389" s="1" t="s">
        <v>0</v>
      </c>
      <c r="M389" s="1" t="s">
        <v>1</v>
      </c>
      <c r="N389" s="1" t="s">
        <v>2</v>
      </c>
      <c r="O389" s="1" t="s">
        <v>3</v>
      </c>
      <c r="P389" s="1" t="s">
        <v>4</v>
      </c>
      <c r="Q389" s="2" t="s">
        <v>5</v>
      </c>
      <c r="R389" s="2" t="s">
        <v>9</v>
      </c>
      <c r="S389" s="2" t="s">
        <v>7</v>
      </c>
      <c r="T389" s="2" t="s">
        <v>8</v>
      </c>
      <c r="U389" s="37"/>
    </row>
    <row r="390" spans="1:11" ht="12.75">
      <c r="A390" s="15" t="s">
        <v>10</v>
      </c>
      <c r="K390" s="3" t="s">
        <v>10</v>
      </c>
    </row>
    <row r="391" spans="1:21" ht="12.75">
      <c r="A391" s="16"/>
      <c r="B391" s="4">
        <v>31</v>
      </c>
      <c r="C391" s="4">
        <v>0</v>
      </c>
      <c r="D391" s="4">
        <v>0</v>
      </c>
      <c r="E391" s="4">
        <v>0</v>
      </c>
      <c r="F391" s="4">
        <v>0</v>
      </c>
      <c r="G391" s="4">
        <v>28</v>
      </c>
      <c r="H391" s="4">
        <v>3</v>
      </c>
      <c r="I391" s="24">
        <v>31</v>
      </c>
      <c r="J391" s="24">
        <v>41</v>
      </c>
      <c r="K391" s="5"/>
      <c r="L391" s="4">
        <f aca="true" t="shared" si="81" ref="L391:T391">SUM(L388,B391)</f>
        <v>31</v>
      </c>
      <c r="M391" s="4">
        <f t="shared" si="81"/>
        <v>0</v>
      </c>
      <c r="N391" s="4">
        <f t="shared" si="81"/>
        <v>0</v>
      </c>
      <c r="O391" s="4">
        <f t="shared" si="81"/>
        <v>0</v>
      </c>
      <c r="P391" s="4">
        <f t="shared" si="81"/>
        <v>0</v>
      </c>
      <c r="Q391" s="4">
        <f t="shared" si="81"/>
        <v>28</v>
      </c>
      <c r="R391" s="4">
        <f t="shared" si="81"/>
        <v>3</v>
      </c>
      <c r="S391" s="24">
        <f t="shared" si="81"/>
        <v>31</v>
      </c>
      <c r="T391" s="24">
        <f t="shared" si="81"/>
        <v>41</v>
      </c>
      <c r="U391" s="7"/>
    </row>
    <row r="392" spans="1:21" ht="12.75">
      <c r="A392" s="17"/>
      <c r="I392" s="25"/>
      <c r="J392" s="25"/>
      <c r="S392" s="25"/>
      <c r="T392" s="25"/>
      <c r="U392" s="25"/>
    </row>
    <row r="393" spans="1:21" ht="12.75">
      <c r="A393" s="15" t="s">
        <v>37</v>
      </c>
      <c r="I393" s="25"/>
      <c r="J393" s="25"/>
      <c r="K393" s="3" t="s">
        <v>20</v>
      </c>
      <c r="S393" s="25"/>
      <c r="T393" s="25"/>
      <c r="U393" s="25"/>
    </row>
    <row r="394" spans="1:21" ht="12.75">
      <c r="A394" s="16"/>
      <c r="B394" s="4">
        <v>22</v>
      </c>
      <c r="C394" s="4">
        <v>0</v>
      </c>
      <c r="D394" s="4">
        <v>0</v>
      </c>
      <c r="E394" s="4">
        <v>1</v>
      </c>
      <c r="F394" s="4">
        <v>0</v>
      </c>
      <c r="G394" s="4">
        <v>20</v>
      </c>
      <c r="H394" s="4">
        <v>3</v>
      </c>
      <c r="I394" s="24">
        <v>23</v>
      </c>
      <c r="J394" s="24">
        <v>1542</v>
      </c>
      <c r="K394" s="3"/>
      <c r="L394" s="4">
        <f aca="true" t="shared" si="82" ref="L394:T394">SUM(L391,B394)</f>
        <v>53</v>
      </c>
      <c r="M394" s="4">
        <f t="shared" si="82"/>
        <v>0</v>
      </c>
      <c r="N394" s="4">
        <f t="shared" si="82"/>
        <v>0</v>
      </c>
      <c r="O394" s="4">
        <f t="shared" si="82"/>
        <v>1</v>
      </c>
      <c r="P394" s="4">
        <f t="shared" si="82"/>
        <v>0</v>
      </c>
      <c r="Q394" s="4">
        <f t="shared" si="82"/>
        <v>48</v>
      </c>
      <c r="R394" s="4">
        <f t="shared" si="82"/>
        <v>6</v>
      </c>
      <c r="S394" s="24">
        <f t="shared" si="82"/>
        <v>54</v>
      </c>
      <c r="T394" s="24">
        <f t="shared" si="82"/>
        <v>1583</v>
      </c>
      <c r="U394" s="7"/>
    </row>
    <row r="395" spans="1:21" ht="12.75">
      <c r="A395" s="17"/>
      <c r="I395" s="25"/>
      <c r="J395" s="25"/>
      <c r="S395" s="25"/>
      <c r="T395" s="25"/>
      <c r="U395" s="25"/>
    </row>
    <row r="396" spans="1:21" ht="12.75">
      <c r="A396" s="15" t="s">
        <v>11</v>
      </c>
      <c r="I396" s="25"/>
      <c r="J396" s="25"/>
      <c r="K396" s="3" t="s">
        <v>22</v>
      </c>
      <c r="S396" s="25"/>
      <c r="T396" s="25"/>
      <c r="U396" s="25"/>
    </row>
    <row r="397" spans="1:21" ht="12.75">
      <c r="A397" s="16"/>
      <c r="B397" s="4">
        <v>106</v>
      </c>
      <c r="C397" s="4">
        <v>0</v>
      </c>
      <c r="D397" s="4">
        <v>1</v>
      </c>
      <c r="E397" s="4">
        <v>0</v>
      </c>
      <c r="F397" s="4">
        <v>0</v>
      </c>
      <c r="G397" s="4">
        <v>106</v>
      </c>
      <c r="H397" s="4">
        <v>1</v>
      </c>
      <c r="I397" s="24">
        <v>107</v>
      </c>
      <c r="J397" s="24">
        <v>897</v>
      </c>
      <c r="K397" s="3"/>
      <c r="L397" s="4">
        <f aca="true" t="shared" si="83" ref="L397:T397">SUM(L394,B397)</f>
        <v>159</v>
      </c>
      <c r="M397" s="4">
        <f t="shared" si="83"/>
        <v>0</v>
      </c>
      <c r="N397" s="4">
        <f t="shared" si="83"/>
        <v>1</v>
      </c>
      <c r="O397" s="4">
        <f t="shared" si="83"/>
        <v>1</v>
      </c>
      <c r="P397" s="4">
        <f t="shared" si="83"/>
        <v>0</v>
      </c>
      <c r="Q397" s="4">
        <f t="shared" si="83"/>
        <v>154</v>
      </c>
      <c r="R397" s="4">
        <f t="shared" si="83"/>
        <v>7</v>
      </c>
      <c r="S397" s="24">
        <f t="shared" si="83"/>
        <v>161</v>
      </c>
      <c r="T397" s="24">
        <f t="shared" si="83"/>
        <v>2480</v>
      </c>
      <c r="U397" s="7"/>
    </row>
    <row r="398" spans="1:21" ht="12.75">
      <c r="A398" s="17"/>
      <c r="I398" s="25"/>
      <c r="J398" s="25"/>
      <c r="K398" s="3" t="s">
        <v>21</v>
      </c>
      <c r="S398" s="25"/>
      <c r="T398" s="25"/>
      <c r="U398" s="25"/>
    </row>
    <row r="399" spans="1:21" ht="12.75">
      <c r="A399" s="15" t="s">
        <v>12</v>
      </c>
      <c r="I399" s="25"/>
      <c r="J399" s="25"/>
      <c r="K399" s="3" t="s">
        <v>23</v>
      </c>
      <c r="S399" s="25"/>
      <c r="T399" s="25"/>
      <c r="U399" s="25"/>
    </row>
    <row r="400" spans="1:21" ht="12.75">
      <c r="A400" s="16"/>
      <c r="B400" s="4">
        <v>440</v>
      </c>
      <c r="C400" s="4">
        <v>0</v>
      </c>
      <c r="D400" s="4">
        <v>1</v>
      </c>
      <c r="E400" s="4">
        <v>1</v>
      </c>
      <c r="F400" s="4">
        <v>0</v>
      </c>
      <c r="G400" s="4">
        <v>95</v>
      </c>
      <c r="H400" s="4">
        <v>347</v>
      </c>
      <c r="I400" s="24">
        <v>442</v>
      </c>
      <c r="J400" s="24">
        <v>4114</v>
      </c>
      <c r="K400" s="3"/>
      <c r="L400" s="4">
        <f aca="true" t="shared" si="84" ref="L400:T400">SUM(L397,B400)</f>
        <v>599</v>
      </c>
      <c r="M400" s="4">
        <f t="shared" si="84"/>
        <v>0</v>
      </c>
      <c r="N400" s="4">
        <f t="shared" si="84"/>
        <v>2</v>
      </c>
      <c r="O400" s="4">
        <f t="shared" si="84"/>
        <v>2</v>
      </c>
      <c r="P400" s="4">
        <f t="shared" si="84"/>
        <v>0</v>
      </c>
      <c r="Q400" s="4">
        <f t="shared" si="84"/>
        <v>249</v>
      </c>
      <c r="R400" s="4">
        <f t="shared" si="84"/>
        <v>354</v>
      </c>
      <c r="S400" s="24">
        <f t="shared" si="84"/>
        <v>603</v>
      </c>
      <c r="T400" s="24">
        <f t="shared" si="84"/>
        <v>6594</v>
      </c>
      <c r="U400" s="7"/>
    </row>
    <row r="401" spans="1:21" ht="12.75">
      <c r="A401" s="17"/>
      <c r="I401" s="25"/>
      <c r="J401" s="25"/>
      <c r="S401" s="25"/>
      <c r="T401" s="25"/>
      <c r="U401" s="25"/>
    </row>
    <row r="402" spans="1:21" ht="12.75">
      <c r="A402" s="15" t="s">
        <v>13</v>
      </c>
      <c r="I402" s="25"/>
      <c r="J402" s="25"/>
      <c r="K402" s="3" t="s">
        <v>24</v>
      </c>
      <c r="S402" s="25"/>
      <c r="T402" s="25"/>
      <c r="U402" s="25"/>
    </row>
    <row r="403" spans="1:21" ht="12.75">
      <c r="A403" s="16"/>
      <c r="B403" s="4">
        <v>170</v>
      </c>
      <c r="C403" s="4">
        <v>4</v>
      </c>
      <c r="D403" s="4">
        <v>2</v>
      </c>
      <c r="E403" s="4">
        <v>4</v>
      </c>
      <c r="F403" s="4">
        <v>3</v>
      </c>
      <c r="G403" s="4">
        <v>106</v>
      </c>
      <c r="H403" s="4">
        <v>77</v>
      </c>
      <c r="I403" s="24">
        <f>SUM(G403:H403)</f>
        <v>183</v>
      </c>
      <c r="J403" s="24">
        <v>90093</v>
      </c>
      <c r="K403" s="5"/>
      <c r="L403" s="4">
        <f aca="true" t="shared" si="85" ref="L403:T403">SUM(L400,B403)</f>
        <v>769</v>
      </c>
      <c r="M403" s="4">
        <f t="shared" si="85"/>
        <v>4</v>
      </c>
      <c r="N403" s="4">
        <f t="shared" si="85"/>
        <v>4</v>
      </c>
      <c r="O403" s="4">
        <f t="shared" si="85"/>
        <v>6</v>
      </c>
      <c r="P403" s="4">
        <f t="shared" si="85"/>
        <v>3</v>
      </c>
      <c r="Q403" s="4">
        <f t="shared" si="85"/>
        <v>355</v>
      </c>
      <c r="R403" s="4">
        <f t="shared" si="85"/>
        <v>431</v>
      </c>
      <c r="S403" s="24">
        <f t="shared" si="85"/>
        <v>786</v>
      </c>
      <c r="T403" s="24">
        <f t="shared" si="85"/>
        <v>96687</v>
      </c>
      <c r="U403" s="7"/>
    </row>
    <row r="404" spans="1:21" ht="12.75">
      <c r="A404" s="17"/>
      <c r="I404" s="25"/>
      <c r="J404" s="25"/>
      <c r="S404" s="25"/>
      <c r="T404" s="25"/>
      <c r="U404" s="25"/>
    </row>
    <row r="405" spans="1:21" ht="12.75">
      <c r="A405" s="15" t="s">
        <v>14</v>
      </c>
      <c r="I405" s="25"/>
      <c r="J405" s="25"/>
      <c r="K405" s="3" t="s">
        <v>25</v>
      </c>
      <c r="S405" s="25"/>
      <c r="T405" s="25"/>
      <c r="U405" s="25"/>
    </row>
    <row r="406" spans="1:21" ht="12.75">
      <c r="A406" s="16"/>
      <c r="B406" s="4">
        <v>311</v>
      </c>
      <c r="C406" s="4">
        <v>2</v>
      </c>
      <c r="D406" s="4">
        <v>0</v>
      </c>
      <c r="E406" s="4">
        <v>0</v>
      </c>
      <c r="F406" s="4">
        <v>1</v>
      </c>
      <c r="G406" s="4">
        <v>72</v>
      </c>
      <c r="H406" s="4">
        <v>242</v>
      </c>
      <c r="I406" s="24">
        <v>314</v>
      </c>
      <c r="J406" s="24">
        <v>9051</v>
      </c>
      <c r="K406" s="5"/>
      <c r="L406" s="4">
        <f aca="true" t="shared" si="86" ref="L406:T406">SUM(L403,B406)</f>
        <v>1080</v>
      </c>
      <c r="M406" s="4">
        <f t="shared" si="86"/>
        <v>6</v>
      </c>
      <c r="N406" s="4">
        <f t="shared" si="86"/>
        <v>4</v>
      </c>
      <c r="O406" s="4">
        <f t="shared" si="86"/>
        <v>6</v>
      </c>
      <c r="P406" s="4">
        <f t="shared" si="86"/>
        <v>4</v>
      </c>
      <c r="Q406" s="4">
        <f t="shared" si="86"/>
        <v>427</v>
      </c>
      <c r="R406" s="4">
        <f t="shared" si="86"/>
        <v>673</v>
      </c>
      <c r="S406" s="24">
        <f t="shared" si="86"/>
        <v>1100</v>
      </c>
      <c r="T406" s="24">
        <f t="shared" si="86"/>
        <v>105738</v>
      </c>
      <c r="U406" s="7"/>
    </row>
    <row r="407" spans="1:21" ht="12.75">
      <c r="A407" s="17"/>
      <c r="I407" s="25"/>
      <c r="J407" s="25"/>
      <c r="S407" s="25"/>
      <c r="T407" s="25"/>
      <c r="U407" s="25"/>
    </row>
    <row r="408" spans="1:21" ht="12.75">
      <c r="A408" s="15" t="s">
        <v>15</v>
      </c>
      <c r="I408" s="25"/>
      <c r="J408" s="25"/>
      <c r="K408" s="3" t="s">
        <v>26</v>
      </c>
      <c r="S408" s="25"/>
      <c r="T408" s="25"/>
      <c r="U408" s="25"/>
    </row>
    <row r="409" spans="1:21" ht="12.75">
      <c r="A409" s="16"/>
      <c r="B409" s="4">
        <v>45</v>
      </c>
      <c r="C409" s="4">
        <v>0</v>
      </c>
      <c r="D409" s="4">
        <v>0</v>
      </c>
      <c r="E409" s="4">
        <v>0</v>
      </c>
      <c r="F409" s="4">
        <v>0</v>
      </c>
      <c r="G409" s="4">
        <v>44</v>
      </c>
      <c r="H409" s="4">
        <v>1</v>
      </c>
      <c r="I409" s="24">
        <v>45</v>
      </c>
      <c r="J409" s="24">
        <v>17</v>
      </c>
      <c r="K409" s="5"/>
      <c r="L409" s="4">
        <f aca="true" t="shared" si="87" ref="L409:T409">SUM(L406,B409)</f>
        <v>1125</v>
      </c>
      <c r="M409" s="4">
        <f t="shared" si="87"/>
        <v>6</v>
      </c>
      <c r="N409" s="4">
        <f t="shared" si="87"/>
        <v>4</v>
      </c>
      <c r="O409" s="4">
        <f t="shared" si="87"/>
        <v>6</v>
      </c>
      <c r="P409" s="4">
        <f t="shared" si="87"/>
        <v>4</v>
      </c>
      <c r="Q409" s="4">
        <f t="shared" si="87"/>
        <v>471</v>
      </c>
      <c r="R409" s="4">
        <f t="shared" si="87"/>
        <v>674</v>
      </c>
      <c r="S409" s="24">
        <f t="shared" si="87"/>
        <v>1145</v>
      </c>
      <c r="T409" s="24">
        <f t="shared" si="87"/>
        <v>105755</v>
      </c>
      <c r="U409" s="7"/>
    </row>
    <row r="410" spans="1:21" ht="12.75">
      <c r="A410" s="17"/>
      <c r="I410" s="25"/>
      <c r="J410" s="25"/>
      <c r="S410" s="25"/>
      <c r="T410" s="25"/>
      <c r="U410" s="25"/>
    </row>
    <row r="411" spans="1:21" ht="12.75">
      <c r="A411" s="15" t="s">
        <v>16</v>
      </c>
      <c r="I411" s="25"/>
      <c r="J411" s="25"/>
      <c r="K411" s="3" t="s">
        <v>27</v>
      </c>
      <c r="S411" s="25"/>
      <c r="T411" s="25"/>
      <c r="U411" s="25"/>
    </row>
    <row r="412" spans="1:21" ht="12.75">
      <c r="A412" s="16"/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24">
        <v>0</v>
      </c>
      <c r="J412" s="24">
        <v>0</v>
      </c>
      <c r="K412" s="5"/>
      <c r="L412" s="4">
        <f aca="true" t="shared" si="88" ref="L412:T412">SUM(L409,B412)</f>
        <v>1125</v>
      </c>
      <c r="M412" s="4">
        <f t="shared" si="88"/>
        <v>6</v>
      </c>
      <c r="N412" s="4">
        <f t="shared" si="88"/>
        <v>4</v>
      </c>
      <c r="O412" s="4">
        <f t="shared" si="88"/>
        <v>6</v>
      </c>
      <c r="P412" s="4">
        <f t="shared" si="88"/>
        <v>4</v>
      </c>
      <c r="Q412" s="4">
        <f t="shared" si="88"/>
        <v>471</v>
      </c>
      <c r="R412" s="4">
        <f t="shared" si="88"/>
        <v>674</v>
      </c>
      <c r="S412" s="24">
        <f t="shared" si="88"/>
        <v>1145</v>
      </c>
      <c r="T412" s="24">
        <f t="shared" si="88"/>
        <v>105755</v>
      </c>
      <c r="U412" s="7"/>
    </row>
    <row r="413" spans="1:21" ht="12.75">
      <c r="A413" s="17"/>
      <c r="I413" s="25"/>
      <c r="J413" s="25"/>
      <c r="S413" s="25"/>
      <c r="T413" s="25"/>
      <c r="U413" s="25"/>
    </row>
    <row r="414" spans="1:21" ht="12.75">
      <c r="A414" s="15" t="s">
        <v>17</v>
      </c>
      <c r="I414" s="25"/>
      <c r="J414" s="25"/>
      <c r="K414" s="3" t="s">
        <v>28</v>
      </c>
      <c r="S414" s="25"/>
      <c r="T414" s="25"/>
      <c r="U414" s="25"/>
    </row>
    <row r="415" spans="1:21" ht="12.75">
      <c r="A415" s="18"/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24">
        <v>0</v>
      </c>
      <c r="J415" s="24">
        <v>0</v>
      </c>
      <c r="K415" s="5"/>
      <c r="L415" s="4">
        <f aca="true" t="shared" si="89" ref="L415:T415">SUM(L412,B415)</f>
        <v>1125</v>
      </c>
      <c r="M415" s="4">
        <f t="shared" si="89"/>
        <v>6</v>
      </c>
      <c r="N415" s="4">
        <f t="shared" si="89"/>
        <v>4</v>
      </c>
      <c r="O415" s="4">
        <f t="shared" si="89"/>
        <v>6</v>
      </c>
      <c r="P415" s="4">
        <f t="shared" si="89"/>
        <v>4</v>
      </c>
      <c r="Q415" s="4">
        <f t="shared" si="89"/>
        <v>471</v>
      </c>
      <c r="R415" s="4">
        <f t="shared" si="89"/>
        <v>674</v>
      </c>
      <c r="S415" s="24">
        <f t="shared" si="89"/>
        <v>1145</v>
      </c>
      <c r="T415" s="24">
        <f t="shared" si="89"/>
        <v>105755</v>
      </c>
      <c r="U415" s="7"/>
    </row>
    <row r="416" ht="12.75">
      <c r="A416" s="18"/>
    </row>
    <row r="417" ht="12.75">
      <c r="A417" s="18"/>
    </row>
    <row r="418" spans="1:21" ht="12.75">
      <c r="A418" s="18"/>
      <c r="H418" s="32" t="s">
        <v>60</v>
      </c>
      <c r="I418" s="30"/>
      <c r="J418" s="31"/>
      <c r="L418" s="35">
        <v>1031</v>
      </c>
      <c r="M418" s="36">
        <v>4.4</v>
      </c>
      <c r="N418" s="36">
        <v>3.1</v>
      </c>
      <c r="O418" s="36">
        <v>3.2</v>
      </c>
      <c r="P418" s="36">
        <v>2</v>
      </c>
      <c r="Q418" s="35">
        <v>442</v>
      </c>
      <c r="R418" s="35">
        <v>599</v>
      </c>
      <c r="S418" s="35">
        <v>1036</v>
      </c>
      <c r="T418" s="35">
        <v>66010</v>
      </c>
      <c r="U418" s="3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spans="1:21" ht="12.75">
      <c r="A432" s="20" t="s">
        <v>40</v>
      </c>
      <c r="B432" s="9" t="s">
        <v>0</v>
      </c>
      <c r="C432" s="9" t="s">
        <v>1</v>
      </c>
      <c r="D432" s="9" t="s">
        <v>2</v>
      </c>
      <c r="E432" s="9" t="s">
        <v>3</v>
      </c>
      <c r="F432" s="9" t="s">
        <v>4</v>
      </c>
      <c r="G432" s="2" t="s">
        <v>5</v>
      </c>
      <c r="H432" s="2" t="s">
        <v>6</v>
      </c>
      <c r="I432" s="2" t="s">
        <v>7</v>
      </c>
      <c r="J432" s="2" t="s">
        <v>8</v>
      </c>
      <c r="K432" s="23"/>
      <c r="L432" s="9" t="s">
        <v>0</v>
      </c>
      <c r="M432" s="9" t="s">
        <v>1</v>
      </c>
      <c r="N432" s="9" t="s">
        <v>2</v>
      </c>
      <c r="O432" s="9" t="s">
        <v>3</v>
      </c>
      <c r="P432" s="9" t="s">
        <v>4</v>
      </c>
      <c r="Q432" s="2" t="s">
        <v>5</v>
      </c>
      <c r="R432" s="2" t="s">
        <v>9</v>
      </c>
      <c r="S432" s="2" t="s">
        <v>7</v>
      </c>
      <c r="T432" s="2" t="s">
        <v>8</v>
      </c>
      <c r="U432" s="37"/>
    </row>
    <row r="433" spans="1:11" ht="12.75">
      <c r="A433" s="15" t="s">
        <v>10</v>
      </c>
      <c r="K433" s="3" t="s">
        <v>10</v>
      </c>
    </row>
    <row r="434" spans="1:21" ht="12.75">
      <c r="A434" s="16"/>
      <c r="B434" s="4">
        <v>19</v>
      </c>
      <c r="C434" s="4">
        <v>0</v>
      </c>
      <c r="D434" s="4">
        <v>0</v>
      </c>
      <c r="E434" s="4">
        <v>0</v>
      </c>
      <c r="F434" s="4">
        <v>0</v>
      </c>
      <c r="G434" s="4">
        <v>15</v>
      </c>
      <c r="H434" s="4">
        <v>4</v>
      </c>
      <c r="I434" s="24">
        <v>19</v>
      </c>
      <c r="J434" s="24">
        <v>18</v>
      </c>
      <c r="K434" s="5"/>
      <c r="L434" s="4">
        <f aca="true" t="shared" si="90" ref="L434:T434">SUM(L431,B434)</f>
        <v>19</v>
      </c>
      <c r="M434" s="4">
        <f t="shared" si="90"/>
        <v>0</v>
      </c>
      <c r="N434" s="4">
        <f t="shared" si="90"/>
        <v>0</v>
      </c>
      <c r="O434" s="4">
        <f t="shared" si="90"/>
        <v>0</v>
      </c>
      <c r="P434" s="4">
        <f t="shared" si="90"/>
        <v>0</v>
      </c>
      <c r="Q434" s="4">
        <f t="shared" si="90"/>
        <v>15</v>
      </c>
      <c r="R434" s="4">
        <f t="shared" si="90"/>
        <v>4</v>
      </c>
      <c r="S434" s="24">
        <f t="shared" si="90"/>
        <v>19</v>
      </c>
      <c r="T434" s="24">
        <f t="shared" si="90"/>
        <v>18</v>
      </c>
      <c r="U434" s="7"/>
    </row>
    <row r="435" spans="1:21" ht="12.75">
      <c r="A435" s="17"/>
      <c r="I435" s="25"/>
      <c r="J435" s="25"/>
      <c r="S435" s="25"/>
      <c r="T435" s="25"/>
      <c r="U435" s="25"/>
    </row>
    <row r="436" spans="1:21" ht="12.75">
      <c r="A436" s="15" t="s">
        <v>37</v>
      </c>
      <c r="I436" s="25"/>
      <c r="J436" s="25"/>
      <c r="K436" s="3" t="s">
        <v>20</v>
      </c>
      <c r="S436" s="25"/>
      <c r="T436" s="25"/>
      <c r="U436" s="25"/>
    </row>
    <row r="437" spans="1:21" ht="12.75">
      <c r="A437" s="16"/>
      <c r="B437" s="4">
        <v>45</v>
      </c>
      <c r="C437" s="4">
        <v>0</v>
      </c>
      <c r="D437" s="4">
        <v>0</v>
      </c>
      <c r="E437" s="4">
        <v>0</v>
      </c>
      <c r="F437" s="4">
        <v>0</v>
      </c>
      <c r="G437" s="4">
        <v>39</v>
      </c>
      <c r="H437" s="4">
        <v>6</v>
      </c>
      <c r="I437" s="24">
        <v>45</v>
      </c>
      <c r="J437" s="24">
        <v>18</v>
      </c>
      <c r="K437" s="3"/>
      <c r="L437" s="4">
        <f aca="true" t="shared" si="91" ref="L437:T437">SUM(L434,B437)</f>
        <v>64</v>
      </c>
      <c r="M437" s="4">
        <f t="shared" si="91"/>
        <v>0</v>
      </c>
      <c r="N437" s="4">
        <f t="shared" si="91"/>
        <v>0</v>
      </c>
      <c r="O437" s="4">
        <f t="shared" si="91"/>
        <v>0</v>
      </c>
      <c r="P437" s="4">
        <f t="shared" si="91"/>
        <v>0</v>
      </c>
      <c r="Q437" s="4">
        <f t="shared" si="91"/>
        <v>54</v>
      </c>
      <c r="R437" s="4">
        <f t="shared" si="91"/>
        <v>10</v>
      </c>
      <c r="S437" s="24">
        <f t="shared" si="91"/>
        <v>64</v>
      </c>
      <c r="T437" s="24">
        <f t="shared" si="91"/>
        <v>36</v>
      </c>
      <c r="U437" s="7"/>
    </row>
    <row r="438" spans="1:21" ht="12.75">
      <c r="A438" s="17"/>
      <c r="I438" s="25"/>
      <c r="J438" s="25"/>
      <c r="S438" s="25"/>
      <c r="T438" s="25"/>
      <c r="U438" s="25"/>
    </row>
    <row r="439" spans="1:21" ht="12.75">
      <c r="A439" s="15" t="s">
        <v>11</v>
      </c>
      <c r="I439" s="25"/>
      <c r="J439" s="25"/>
      <c r="K439" s="3" t="s">
        <v>22</v>
      </c>
      <c r="S439" s="25"/>
      <c r="T439" s="25"/>
      <c r="U439" s="25"/>
    </row>
    <row r="440" spans="1:21" ht="12.75">
      <c r="A440" s="16"/>
      <c r="B440" s="4">
        <v>96</v>
      </c>
      <c r="C440" s="4">
        <v>0</v>
      </c>
      <c r="D440" s="4">
        <v>0</v>
      </c>
      <c r="E440" s="4">
        <v>1</v>
      </c>
      <c r="F440" s="4">
        <v>0</v>
      </c>
      <c r="G440" s="4">
        <v>88</v>
      </c>
      <c r="H440" s="4">
        <v>9</v>
      </c>
      <c r="I440" s="24">
        <f>SUM(G440:H440)</f>
        <v>97</v>
      </c>
      <c r="J440" s="24">
        <v>1505</v>
      </c>
      <c r="K440" s="3"/>
      <c r="L440" s="4">
        <f aca="true" t="shared" si="92" ref="L440:T440">SUM(L437,B440)</f>
        <v>160</v>
      </c>
      <c r="M440" s="4">
        <f t="shared" si="92"/>
        <v>0</v>
      </c>
      <c r="N440" s="4">
        <f t="shared" si="92"/>
        <v>0</v>
      </c>
      <c r="O440" s="4">
        <f t="shared" si="92"/>
        <v>1</v>
      </c>
      <c r="P440" s="4">
        <f t="shared" si="92"/>
        <v>0</v>
      </c>
      <c r="Q440" s="4">
        <f t="shared" si="92"/>
        <v>142</v>
      </c>
      <c r="R440" s="4">
        <f t="shared" si="92"/>
        <v>19</v>
      </c>
      <c r="S440" s="24">
        <f t="shared" si="92"/>
        <v>161</v>
      </c>
      <c r="T440" s="24">
        <f t="shared" si="92"/>
        <v>1541</v>
      </c>
      <c r="U440" s="7"/>
    </row>
    <row r="441" spans="1:21" ht="12.75">
      <c r="A441" s="17"/>
      <c r="I441" s="25"/>
      <c r="J441" s="25"/>
      <c r="K441" s="3" t="s">
        <v>21</v>
      </c>
      <c r="S441" s="25"/>
      <c r="T441" s="25"/>
      <c r="U441" s="25"/>
    </row>
    <row r="442" spans="1:21" ht="12.75">
      <c r="A442" s="15" t="s">
        <v>12</v>
      </c>
      <c r="I442" s="25"/>
      <c r="J442" s="25"/>
      <c r="K442" s="3" t="s">
        <v>23</v>
      </c>
      <c r="S442" s="25"/>
      <c r="T442" s="25"/>
      <c r="U442" s="25"/>
    </row>
    <row r="443" spans="1:21" ht="12.75">
      <c r="A443" s="16"/>
      <c r="B443" s="4">
        <v>249</v>
      </c>
      <c r="C443" s="4">
        <v>1</v>
      </c>
      <c r="D443" s="4">
        <v>3</v>
      </c>
      <c r="E443" s="4">
        <v>1</v>
      </c>
      <c r="F443" s="4">
        <v>1</v>
      </c>
      <c r="G443" s="4">
        <v>68</v>
      </c>
      <c r="H443" s="4">
        <v>186</v>
      </c>
      <c r="I443" s="24">
        <v>254</v>
      </c>
      <c r="J443" s="24">
        <v>26092</v>
      </c>
      <c r="K443" s="3"/>
      <c r="L443" s="4">
        <f aca="true" t="shared" si="93" ref="L443:T443">SUM(L440,B443)</f>
        <v>409</v>
      </c>
      <c r="M443" s="4">
        <f t="shared" si="93"/>
        <v>1</v>
      </c>
      <c r="N443" s="4">
        <f t="shared" si="93"/>
        <v>3</v>
      </c>
      <c r="O443" s="4">
        <f t="shared" si="93"/>
        <v>2</v>
      </c>
      <c r="P443" s="4">
        <f t="shared" si="93"/>
        <v>1</v>
      </c>
      <c r="Q443" s="4">
        <f t="shared" si="93"/>
        <v>210</v>
      </c>
      <c r="R443" s="4">
        <f t="shared" si="93"/>
        <v>205</v>
      </c>
      <c r="S443" s="24">
        <f t="shared" si="93"/>
        <v>415</v>
      </c>
      <c r="T443" s="24">
        <f t="shared" si="93"/>
        <v>27633</v>
      </c>
      <c r="U443" s="7"/>
    </row>
    <row r="444" spans="1:21" ht="12.75">
      <c r="A444" s="17"/>
      <c r="I444" s="25"/>
      <c r="J444" s="25"/>
      <c r="S444" s="25"/>
      <c r="T444" s="25"/>
      <c r="U444" s="25"/>
    </row>
    <row r="445" spans="1:21" ht="12.75">
      <c r="A445" s="15" t="s">
        <v>13</v>
      </c>
      <c r="I445" s="25"/>
      <c r="J445" s="25"/>
      <c r="K445" s="3" t="s">
        <v>24</v>
      </c>
      <c r="S445" s="25"/>
      <c r="T445" s="25"/>
      <c r="U445" s="25"/>
    </row>
    <row r="446" spans="1:21" ht="12.75">
      <c r="A446" s="16"/>
      <c r="B446" s="4">
        <v>82</v>
      </c>
      <c r="C446" s="4">
        <v>1</v>
      </c>
      <c r="D446" s="4">
        <v>0</v>
      </c>
      <c r="E446" s="4">
        <v>0</v>
      </c>
      <c r="F446" s="4">
        <v>0</v>
      </c>
      <c r="G446" s="4">
        <v>79</v>
      </c>
      <c r="H446" s="4">
        <v>4</v>
      </c>
      <c r="I446" s="24">
        <f>SUM(G446:H446)</f>
        <v>83</v>
      </c>
      <c r="J446" s="24">
        <v>398</v>
      </c>
      <c r="K446" s="5"/>
      <c r="L446" s="4">
        <f aca="true" t="shared" si="94" ref="L446:T446">SUM(L443,B446)</f>
        <v>491</v>
      </c>
      <c r="M446" s="4">
        <f t="shared" si="94"/>
        <v>2</v>
      </c>
      <c r="N446" s="4">
        <f t="shared" si="94"/>
        <v>3</v>
      </c>
      <c r="O446" s="4">
        <f t="shared" si="94"/>
        <v>2</v>
      </c>
      <c r="P446" s="4">
        <f t="shared" si="94"/>
        <v>1</v>
      </c>
      <c r="Q446" s="4">
        <f t="shared" si="94"/>
        <v>289</v>
      </c>
      <c r="R446" s="4">
        <f t="shared" si="94"/>
        <v>209</v>
      </c>
      <c r="S446" s="24">
        <f t="shared" si="94"/>
        <v>498</v>
      </c>
      <c r="T446" s="24">
        <f t="shared" si="94"/>
        <v>28031</v>
      </c>
      <c r="U446" s="7"/>
    </row>
    <row r="447" spans="1:21" ht="12.75">
      <c r="A447" s="17"/>
      <c r="I447" s="25"/>
      <c r="J447" s="25"/>
      <c r="S447" s="25"/>
      <c r="T447" s="25"/>
      <c r="U447" s="25"/>
    </row>
    <row r="448" spans="1:21" ht="12.75">
      <c r="A448" s="15" t="s">
        <v>14</v>
      </c>
      <c r="I448" s="25"/>
      <c r="J448" s="25"/>
      <c r="K448" s="3" t="s">
        <v>25</v>
      </c>
      <c r="S448" s="25"/>
      <c r="T448" s="25"/>
      <c r="U448" s="25"/>
    </row>
    <row r="449" spans="1:21" ht="12.75">
      <c r="A449" s="16"/>
      <c r="B449" s="4">
        <v>79</v>
      </c>
      <c r="C449" s="4">
        <v>0</v>
      </c>
      <c r="D449" s="4">
        <v>0</v>
      </c>
      <c r="E449" s="4">
        <v>1</v>
      </c>
      <c r="F449" s="4">
        <v>0</v>
      </c>
      <c r="G449" s="4">
        <v>74</v>
      </c>
      <c r="H449" s="4">
        <v>6</v>
      </c>
      <c r="I449" s="24">
        <v>80</v>
      </c>
      <c r="J449" s="24">
        <v>2158</v>
      </c>
      <c r="K449" s="5"/>
      <c r="L449" s="4">
        <v>620</v>
      </c>
      <c r="M449" s="4">
        <f aca="true" t="shared" si="95" ref="M449:T449">SUM(M446,C449)</f>
        <v>2</v>
      </c>
      <c r="N449" s="4">
        <f t="shared" si="95"/>
        <v>3</v>
      </c>
      <c r="O449" s="4">
        <f t="shared" si="95"/>
        <v>3</v>
      </c>
      <c r="P449" s="4">
        <f t="shared" si="95"/>
        <v>1</v>
      </c>
      <c r="Q449" s="4">
        <f t="shared" si="95"/>
        <v>363</v>
      </c>
      <c r="R449" s="4">
        <f t="shared" si="95"/>
        <v>215</v>
      </c>
      <c r="S449" s="24">
        <f t="shared" si="95"/>
        <v>578</v>
      </c>
      <c r="T449" s="24">
        <f t="shared" si="95"/>
        <v>30189</v>
      </c>
      <c r="U449" s="7"/>
    </row>
    <row r="450" spans="1:21" ht="12.75">
      <c r="A450" s="17"/>
      <c r="I450" s="25"/>
      <c r="J450" s="25"/>
      <c r="S450" s="25"/>
      <c r="T450" s="25"/>
      <c r="U450" s="25"/>
    </row>
    <row r="451" spans="1:21" ht="12.75">
      <c r="A451" s="15" t="s">
        <v>15</v>
      </c>
      <c r="I451" s="25"/>
      <c r="J451" s="25"/>
      <c r="K451" s="3" t="s">
        <v>26</v>
      </c>
      <c r="S451" s="25"/>
      <c r="T451" s="25"/>
      <c r="U451" s="25"/>
    </row>
    <row r="452" spans="1:21" ht="12.75">
      <c r="A452" s="16"/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24">
        <v>0</v>
      </c>
      <c r="J452" s="24">
        <v>0</v>
      </c>
      <c r="K452" s="5"/>
      <c r="L452" s="4">
        <f aca="true" t="shared" si="96" ref="L452:T452">SUM(L449,B452)</f>
        <v>620</v>
      </c>
      <c r="M452" s="4">
        <f t="shared" si="96"/>
        <v>2</v>
      </c>
      <c r="N452" s="4">
        <f t="shared" si="96"/>
        <v>3</v>
      </c>
      <c r="O452" s="4">
        <f t="shared" si="96"/>
        <v>3</v>
      </c>
      <c r="P452" s="4">
        <f t="shared" si="96"/>
        <v>1</v>
      </c>
      <c r="Q452" s="4">
        <f t="shared" si="96"/>
        <v>363</v>
      </c>
      <c r="R452" s="4">
        <f t="shared" si="96"/>
        <v>215</v>
      </c>
      <c r="S452" s="24">
        <f t="shared" si="96"/>
        <v>578</v>
      </c>
      <c r="T452" s="24">
        <f t="shared" si="96"/>
        <v>30189</v>
      </c>
      <c r="U452" s="7"/>
    </row>
    <row r="453" spans="1:21" ht="12.75">
      <c r="A453" s="17"/>
      <c r="I453" s="25"/>
      <c r="J453" s="25"/>
      <c r="S453" s="25"/>
      <c r="T453" s="25"/>
      <c r="U453" s="25"/>
    </row>
    <row r="454" spans="1:21" ht="12.75">
      <c r="A454" s="15" t="s">
        <v>16</v>
      </c>
      <c r="I454" s="25"/>
      <c r="J454" s="25"/>
      <c r="K454" s="3" t="s">
        <v>27</v>
      </c>
      <c r="S454" s="25"/>
      <c r="T454" s="25"/>
      <c r="U454" s="25"/>
    </row>
    <row r="455" spans="1:21" ht="12.75">
      <c r="A455" s="16"/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24">
        <v>0</v>
      </c>
      <c r="J455" s="24">
        <v>0</v>
      </c>
      <c r="K455" s="5"/>
      <c r="L455" s="4">
        <f aca="true" t="shared" si="97" ref="L455:T455">SUM(L452,B455)</f>
        <v>620</v>
      </c>
      <c r="M455" s="4">
        <f t="shared" si="97"/>
        <v>2</v>
      </c>
      <c r="N455" s="4">
        <f t="shared" si="97"/>
        <v>3</v>
      </c>
      <c r="O455" s="4">
        <f t="shared" si="97"/>
        <v>3</v>
      </c>
      <c r="P455" s="4">
        <f t="shared" si="97"/>
        <v>1</v>
      </c>
      <c r="Q455" s="4">
        <f t="shared" si="97"/>
        <v>363</v>
      </c>
      <c r="R455" s="4">
        <f t="shared" si="97"/>
        <v>215</v>
      </c>
      <c r="S455" s="24">
        <f t="shared" si="97"/>
        <v>578</v>
      </c>
      <c r="T455" s="24">
        <f t="shared" si="97"/>
        <v>30189</v>
      </c>
      <c r="U455" s="7"/>
    </row>
    <row r="456" spans="1:21" ht="12.75">
      <c r="A456" s="17"/>
      <c r="I456" s="25"/>
      <c r="J456" s="25"/>
      <c r="S456" s="25"/>
      <c r="T456" s="25"/>
      <c r="U456" s="25"/>
    </row>
    <row r="457" spans="1:21" ht="12.75">
      <c r="A457" s="15" t="s">
        <v>17</v>
      </c>
      <c r="I457" s="25"/>
      <c r="J457" s="25"/>
      <c r="K457" s="3" t="s">
        <v>28</v>
      </c>
      <c r="S457" s="25"/>
      <c r="T457" s="25"/>
      <c r="U457" s="25"/>
    </row>
    <row r="458" spans="1:21" ht="12.75">
      <c r="A458" s="18"/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24">
        <v>0</v>
      </c>
      <c r="J458" s="24">
        <v>0</v>
      </c>
      <c r="K458" s="5"/>
      <c r="L458" s="4">
        <f aca="true" t="shared" si="98" ref="L458:T458">SUM(L455,B458)</f>
        <v>620</v>
      </c>
      <c r="M458" s="4">
        <f t="shared" si="98"/>
        <v>2</v>
      </c>
      <c r="N458" s="4">
        <f t="shared" si="98"/>
        <v>3</v>
      </c>
      <c r="O458" s="4">
        <f t="shared" si="98"/>
        <v>3</v>
      </c>
      <c r="P458" s="4">
        <f t="shared" si="98"/>
        <v>1</v>
      </c>
      <c r="Q458" s="4">
        <f t="shared" si="98"/>
        <v>363</v>
      </c>
      <c r="R458" s="4">
        <f t="shared" si="98"/>
        <v>215</v>
      </c>
      <c r="S458" s="24">
        <f t="shared" si="98"/>
        <v>578</v>
      </c>
      <c r="T458" s="24">
        <f t="shared" si="98"/>
        <v>30189</v>
      </c>
      <c r="U458" s="7"/>
    </row>
    <row r="459" ht="12.75">
      <c r="A459" s="18"/>
    </row>
    <row r="460" ht="12.75">
      <c r="A460" s="18"/>
    </row>
    <row r="461" spans="8:20" ht="12.75">
      <c r="H461" s="32" t="s">
        <v>61</v>
      </c>
      <c r="I461" s="33"/>
      <c r="J461" s="34"/>
      <c r="L461" s="35">
        <v>890</v>
      </c>
      <c r="M461" s="36">
        <v>4.2</v>
      </c>
      <c r="N461" s="36">
        <v>2.9</v>
      </c>
      <c r="O461" s="36">
        <v>3.3</v>
      </c>
      <c r="P461" s="36">
        <v>2</v>
      </c>
      <c r="Q461" s="35">
        <v>430</v>
      </c>
      <c r="R461" s="35">
        <v>475</v>
      </c>
      <c r="S461" s="35">
        <v>899</v>
      </c>
      <c r="T461" s="35">
        <v>64219</v>
      </c>
    </row>
    <row r="482" ht="40.5">
      <c r="H482" s="19" t="s">
        <v>63</v>
      </c>
    </row>
    <row r="484" ht="40.5">
      <c r="F484" s="19" t="s">
        <v>38</v>
      </c>
    </row>
    <row r="487" ht="40.5">
      <c r="I487" s="19" t="s">
        <v>39</v>
      </c>
    </row>
    <row r="488" ht="40.5">
      <c r="I488" s="19"/>
    </row>
    <row r="490" ht="40.5">
      <c r="C490" s="19" t="s">
        <v>62</v>
      </c>
    </row>
    <row r="506" spans="7:15" ht="18" customHeight="1">
      <c r="G506" s="43" t="s">
        <v>66</v>
      </c>
      <c r="H506" s="44"/>
      <c r="I506" s="44"/>
      <c r="J506" s="44"/>
      <c r="K506" s="44"/>
      <c r="L506" s="44"/>
      <c r="M506" s="44"/>
      <c r="N506" s="44"/>
      <c r="O506" s="44"/>
    </row>
    <row r="507" spans="7:13" ht="18" customHeight="1">
      <c r="G507" s="45" t="s">
        <v>67</v>
      </c>
      <c r="H507" s="46"/>
      <c r="I507" s="46"/>
      <c r="J507" s="46"/>
      <c r="K507" s="46"/>
      <c r="L507" s="46"/>
      <c r="M507" s="46"/>
    </row>
    <row r="508" spans="6:16" ht="12.75">
      <c r="F508" s="41" t="s">
        <v>43</v>
      </c>
      <c r="P508" s="41" t="s">
        <v>65</v>
      </c>
    </row>
    <row r="510" spans="2:20" ht="12.75">
      <c r="B510" s="9" t="s">
        <v>0</v>
      </c>
      <c r="C510" s="9" t="s">
        <v>1</v>
      </c>
      <c r="D510" s="9" t="s">
        <v>2</v>
      </c>
      <c r="E510" s="9" t="s">
        <v>3</v>
      </c>
      <c r="F510" s="9" t="s">
        <v>4</v>
      </c>
      <c r="G510" s="2" t="s">
        <v>5</v>
      </c>
      <c r="H510" s="2" t="s">
        <v>6</v>
      </c>
      <c r="I510" s="2" t="s">
        <v>7</v>
      </c>
      <c r="J510" s="2" t="s">
        <v>8</v>
      </c>
      <c r="K510" s="23"/>
      <c r="L510" s="9" t="s">
        <v>0</v>
      </c>
      <c r="M510" s="9" t="s">
        <v>1</v>
      </c>
      <c r="N510" s="9" t="s">
        <v>2</v>
      </c>
      <c r="O510" s="9" t="s">
        <v>3</v>
      </c>
      <c r="P510" s="9" t="s">
        <v>4</v>
      </c>
      <c r="Q510" s="2" t="s">
        <v>5</v>
      </c>
      <c r="R510" s="2" t="s">
        <v>9</v>
      </c>
      <c r="S510" s="2" t="s">
        <v>7</v>
      </c>
      <c r="T510" s="2" t="s">
        <v>8</v>
      </c>
    </row>
    <row r="511" ht="12.75">
      <c r="K511" s="3"/>
    </row>
    <row r="512" spans="1:20" ht="12.75">
      <c r="A512">
        <v>1996</v>
      </c>
      <c r="B512" s="4">
        <v>69</v>
      </c>
      <c r="C512" s="4">
        <v>1</v>
      </c>
      <c r="D512" s="4">
        <v>0</v>
      </c>
      <c r="E512" s="4">
        <v>0</v>
      </c>
      <c r="F512" s="4">
        <v>0</v>
      </c>
      <c r="G512" s="4">
        <v>48</v>
      </c>
      <c r="H512" s="4">
        <v>22</v>
      </c>
      <c r="I512" s="24">
        <f>SUM(G512:H512)</f>
        <v>70</v>
      </c>
      <c r="J512" s="24">
        <v>258</v>
      </c>
      <c r="K512" s="5"/>
      <c r="L512" s="4">
        <v>108</v>
      </c>
      <c r="M512" s="4">
        <v>1</v>
      </c>
      <c r="N512" s="4">
        <v>0</v>
      </c>
      <c r="O512" s="4">
        <v>0</v>
      </c>
      <c r="P512" s="4">
        <v>0</v>
      </c>
      <c r="Q512" s="4">
        <v>84</v>
      </c>
      <c r="R512" s="4">
        <v>25</v>
      </c>
      <c r="S512" s="24">
        <f>SUM(Q512:R512)</f>
        <v>109</v>
      </c>
      <c r="T512" s="24">
        <v>315</v>
      </c>
    </row>
    <row r="513" spans="9:20" ht="12.75">
      <c r="I513" s="25"/>
      <c r="J513" s="25"/>
      <c r="S513" s="25"/>
      <c r="T513" s="25"/>
    </row>
    <row r="514" spans="9:20" ht="12.75">
      <c r="I514" s="25"/>
      <c r="J514" s="25"/>
      <c r="K514" s="3"/>
      <c r="S514" s="25"/>
      <c r="T514" s="25"/>
    </row>
    <row r="515" spans="1:20" ht="12.75">
      <c r="A515">
        <v>1997</v>
      </c>
      <c r="B515" s="4">
        <v>102</v>
      </c>
      <c r="C515" s="4">
        <v>0</v>
      </c>
      <c r="D515" s="4">
        <v>0</v>
      </c>
      <c r="E515" s="4">
        <v>0</v>
      </c>
      <c r="F515" s="4">
        <v>0</v>
      </c>
      <c r="G515" s="4">
        <v>29</v>
      </c>
      <c r="H515" s="4">
        <v>73</v>
      </c>
      <c r="I515" s="24">
        <f>SUM(G515:H515)</f>
        <v>102</v>
      </c>
      <c r="J515" s="24">
        <v>20</v>
      </c>
      <c r="K515" s="3"/>
      <c r="L515" s="4">
        <v>217</v>
      </c>
      <c r="M515" s="4">
        <v>0</v>
      </c>
      <c r="N515" s="4">
        <v>1</v>
      </c>
      <c r="O515" s="4">
        <v>0</v>
      </c>
      <c r="P515" s="4">
        <v>0</v>
      </c>
      <c r="Q515" s="4">
        <v>99</v>
      </c>
      <c r="R515" s="4">
        <v>119</v>
      </c>
      <c r="S515" s="24">
        <f>SUM(Q515:R515)</f>
        <v>218</v>
      </c>
      <c r="T515" s="24">
        <v>767</v>
      </c>
    </row>
    <row r="516" spans="9:20" ht="12.75">
      <c r="I516" s="25"/>
      <c r="J516" s="25"/>
      <c r="S516" s="25"/>
      <c r="T516" s="25"/>
    </row>
    <row r="517" spans="9:20" ht="12.75">
      <c r="I517" s="25"/>
      <c r="J517" s="25"/>
      <c r="K517" s="3"/>
      <c r="S517" s="25"/>
      <c r="T517" s="25"/>
    </row>
    <row r="518" spans="1:20" ht="12.75">
      <c r="A518">
        <v>1998</v>
      </c>
      <c r="B518" s="4">
        <v>51</v>
      </c>
      <c r="C518" s="4">
        <v>0</v>
      </c>
      <c r="D518" s="4">
        <v>0</v>
      </c>
      <c r="E518" s="4">
        <v>0</v>
      </c>
      <c r="F518" s="4">
        <v>0</v>
      </c>
      <c r="G518" s="4">
        <v>28</v>
      </c>
      <c r="H518" s="4">
        <v>23</v>
      </c>
      <c r="I518" s="24">
        <f>SUM(G518:H518)</f>
        <v>51</v>
      </c>
      <c r="J518" s="24">
        <v>63</v>
      </c>
      <c r="K518" s="3"/>
      <c r="L518" s="4">
        <v>58</v>
      </c>
      <c r="M518" s="4">
        <v>0</v>
      </c>
      <c r="N518" s="4">
        <v>0</v>
      </c>
      <c r="O518" s="4">
        <v>0</v>
      </c>
      <c r="P518" s="4">
        <v>0</v>
      </c>
      <c r="Q518" s="4">
        <v>34</v>
      </c>
      <c r="R518" s="4">
        <v>24</v>
      </c>
      <c r="S518" s="24">
        <f>SUM(Q518:R518)</f>
        <v>58</v>
      </c>
      <c r="T518" s="24">
        <v>65</v>
      </c>
    </row>
    <row r="519" spans="9:20" ht="12.75">
      <c r="I519" s="25"/>
      <c r="J519" s="25"/>
      <c r="K519" s="3"/>
      <c r="S519" s="25"/>
      <c r="T519" s="25"/>
    </row>
    <row r="520" spans="9:20" ht="12.75">
      <c r="I520" s="25"/>
      <c r="J520" s="25"/>
      <c r="K520" s="3"/>
      <c r="S520" s="25"/>
      <c r="T520" s="25"/>
    </row>
    <row r="521" spans="1:20" ht="12.75">
      <c r="A521">
        <v>1999</v>
      </c>
      <c r="B521" s="4">
        <v>88</v>
      </c>
      <c r="C521" s="4">
        <v>0</v>
      </c>
      <c r="D521" s="4">
        <v>1</v>
      </c>
      <c r="E521" s="4">
        <v>0</v>
      </c>
      <c r="F521" s="4">
        <v>0</v>
      </c>
      <c r="G521" s="4">
        <v>88</v>
      </c>
      <c r="H521" s="4">
        <v>1</v>
      </c>
      <c r="I521" s="24">
        <v>89</v>
      </c>
      <c r="J521" s="24">
        <v>377</v>
      </c>
      <c r="K521" s="3"/>
      <c r="L521" s="4">
        <f>SUM(L518,B521)</f>
        <v>146</v>
      </c>
      <c r="M521" s="4">
        <f>SUM(M518,C521)</f>
        <v>0</v>
      </c>
      <c r="N521" s="4">
        <f>SUM(N518,D521)</f>
        <v>1</v>
      </c>
      <c r="O521" s="4">
        <f>SUM(O518,E521)</f>
        <v>0</v>
      </c>
      <c r="P521" s="4">
        <f>SUM(P518,F521)</f>
        <v>0</v>
      </c>
      <c r="Q521" s="4">
        <f>SUM(Q518,G521)</f>
        <v>122</v>
      </c>
      <c r="R521" s="4">
        <f>SUM(R518,H521)</f>
        <v>25</v>
      </c>
      <c r="S521" s="24">
        <f>SUM(S518,I521)</f>
        <v>147</v>
      </c>
      <c r="T521" s="24">
        <f>SUM(T518,J521)</f>
        <v>442</v>
      </c>
    </row>
    <row r="522" spans="9:20" ht="12.75">
      <c r="I522" s="25"/>
      <c r="J522" s="25"/>
      <c r="S522" s="25"/>
      <c r="T522" s="25"/>
    </row>
    <row r="523" spans="9:20" ht="12.75">
      <c r="I523" s="25"/>
      <c r="J523" s="25"/>
      <c r="K523" s="3"/>
      <c r="S523" s="25"/>
      <c r="T523" s="25"/>
    </row>
    <row r="524" spans="1:20" ht="12.75">
      <c r="A524">
        <v>2000</v>
      </c>
      <c r="B524" s="4">
        <v>99</v>
      </c>
      <c r="C524" s="4">
        <v>0</v>
      </c>
      <c r="D524" s="4">
        <v>0</v>
      </c>
      <c r="E524" s="4">
        <v>0</v>
      </c>
      <c r="F524" s="4">
        <v>0</v>
      </c>
      <c r="G524" s="4">
        <v>68</v>
      </c>
      <c r="H524" s="4">
        <v>31</v>
      </c>
      <c r="I524" s="24">
        <f>SUM(G524:H524)</f>
        <v>99</v>
      </c>
      <c r="J524" s="24">
        <v>109</v>
      </c>
      <c r="K524" s="3"/>
      <c r="L524" s="4">
        <f>SUM(L521,B524)</f>
        <v>245</v>
      </c>
      <c r="M524" s="4">
        <f>SUM(M521,C524)</f>
        <v>0</v>
      </c>
      <c r="N524" s="4">
        <f>SUM(N521,D524)</f>
        <v>1</v>
      </c>
      <c r="O524" s="4">
        <f>SUM(O521,E524)</f>
        <v>0</v>
      </c>
      <c r="P524" s="4">
        <f>SUM(P521,F524)</f>
        <v>0</v>
      </c>
      <c r="Q524" s="4">
        <f>SUM(Q521,G524)</f>
        <v>190</v>
      </c>
      <c r="R524" s="4">
        <f>SUM(R521,H524)</f>
        <v>56</v>
      </c>
      <c r="S524" s="24">
        <f>SUM(S521,I524)</f>
        <v>246</v>
      </c>
      <c r="T524" s="24">
        <f>SUM(T521,J524)</f>
        <v>551</v>
      </c>
    </row>
    <row r="525" spans="9:20" ht="12.75">
      <c r="I525" s="25"/>
      <c r="J525" s="25"/>
      <c r="S525" s="25"/>
      <c r="T525" s="25"/>
    </row>
    <row r="526" spans="9:20" ht="12.75">
      <c r="I526" s="25"/>
      <c r="J526" s="25"/>
      <c r="K526" s="3"/>
      <c r="S526" s="25"/>
      <c r="T526" s="25"/>
    </row>
    <row r="527" spans="1:20" ht="12.75">
      <c r="A527">
        <v>2001</v>
      </c>
      <c r="B527" s="4">
        <v>106</v>
      </c>
      <c r="C527" s="4">
        <v>0</v>
      </c>
      <c r="D527" s="4">
        <v>1</v>
      </c>
      <c r="E527" s="4">
        <v>0</v>
      </c>
      <c r="F527" s="4">
        <v>0</v>
      </c>
      <c r="G527" s="4">
        <v>106</v>
      </c>
      <c r="H527" s="4">
        <v>1</v>
      </c>
      <c r="I527" s="24">
        <v>107</v>
      </c>
      <c r="J527" s="24">
        <v>897</v>
      </c>
      <c r="K527" s="3"/>
      <c r="L527" s="4">
        <f>SUM(L524,B527)</f>
        <v>351</v>
      </c>
      <c r="M527" s="4">
        <f>SUM(M524,C527)</f>
        <v>0</v>
      </c>
      <c r="N527" s="4">
        <f>SUM(N524,D527)</f>
        <v>2</v>
      </c>
      <c r="O527" s="4">
        <f>SUM(O524,E527)</f>
        <v>0</v>
      </c>
      <c r="P527" s="4">
        <f>SUM(P524,F527)</f>
        <v>0</v>
      </c>
      <c r="Q527" s="4">
        <f>SUM(Q524,G527)</f>
        <v>296</v>
      </c>
      <c r="R527" s="4">
        <f>SUM(R524,H527)</f>
        <v>57</v>
      </c>
      <c r="S527" s="24">
        <f>SUM(S524,I527)</f>
        <v>353</v>
      </c>
      <c r="T527" s="24">
        <f>SUM(T524,J527)</f>
        <v>1448</v>
      </c>
    </row>
    <row r="528" spans="9:20" ht="12.75">
      <c r="I528" s="25"/>
      <c r="J528" s="25"/>
      <c r="S528" s="25"/>
      <c r="T528" s="25"/>
    </row>
    <row r="529" spans="9:20" ht="12.75">
      <c r="I529" s="25"/>
      <c r="J529" s="25"/>
      <c r="K529" s="3"/>
      <c r="S529" s="25"/>
      <c r="T529" s="25"/>
    </row>
    <row r="530" spans="1:20" ht="12.75">
      <c r="A530">
        <v>2002</v>
      </c>
      <c r="B530" s="4">
        <v>96</v>
      </c>
      <c r="C530" s="4">
        <v>0</v>
      </c>
      <c r="D530" s="4">
        <v>0</v>
      </c>
      <c r="E530" s="4">
        <v>1</v>
      </c>
      <c r="F530" s="4">
        <v>0</v>
      </c>
      <c r="G530" s="4">
        <v>88</v>
      </c>
      <c r="H530" s="4">
        <v>9</v>
      </c>
      <c r="I530" s="24">
        <f>SUM(G530:H530)</f>
        <v>97</v>
      </c>
      <c r="J530" s="24">
        <v>1505</v>
      </c>
      <c r="K530" s="3"/>
      <c r="L530" s="4">
        <f>SUM(L527,B530)</f>
        <v>447</v>
      </c>
      <c r="M530" s="4">
        <f>SUM(M527,C530)</f>
        <v>0</v>
      </c>
      <c r="N530" s="4">
        <f>SUM(N527,D530)</f>
        <v>2</v>
      </c>
      <c r="O530" s="4">
        <f>SUM(O527,E530)</f>
        <v>1</v>
      </c>
      <c r="P530" s="4">
        <f>SUM(P527,F530)</f>
        <v>0</v>
      </c>
      <c r="Q530" s="4">
        <f>SUM(Q527,G530)</f>
        <v>384</v>
      </c>
      <c r="R530" s="4">
        <f>SUM(R527,H530)</f>
        <v>66</v>
      </c>
      <c r="S530" s="24">
        <f>SUM(S527,I530)</f>
        <v>450</v>
      </c>
      <c r="T530" s="24">
        <f>SUM(T527,J530)</f>
        <v>2953</v>
      </c>
    </row>
    <row r="531" spans="9:20" ht="12.75">
      <c r="I531" s="25"/>
      <c r="J531" s="25"/>
      <c r="S531" s="25"/>
      <c r="T531" s="25"/>
    </row>
    <row r="532" spans="9:20" ht="12.75">
      <c r="I532" s="25"/>
      <c r="J532" s="25"/>
      <c r="K532" s="3"/>
      <c r="S532" s="25"/>
      <c r="T532" s="25"/>
    </row>
    <row r="533" spans="1:20" ht="12.75">
      <c r="A533">
        <v>2003</v>
      </c>
      <c r="B533" s="4">
        <v>115</v>
      </c>
      <c r="C533" s="4">
        <v>0</v>
      </c>
      <c r="D533" s="4">
        <v>1</v>
      </c>
      <c r="E533" s="4">
        <v>0</v>
      </c>
      <c r="F533" s="4">
        <v>0</v>
      </c>
      <c r="G533" s="4">
        <v>75</v>
      </c>
      <c r="H533" s="4">
        <v>41</v>
      </c>
      <c r="I533" s="24">
        <f>SUM(G533:H533)</f>
        <v>116</v>
      </c>
      <c r="J533" s="24">
        <v>639</v>
      </c>
      <c r="K533" s="5"/>
      <c r="L533" s="4">
        <v>151</v>
      </c>
      <c r="M533" s="4">
        <v>0</v>
      </c>
      <c r="N533" s="4">
        <v>1</v>
      </c>
      <c r="O533" s="4">
        <v>0</v>
      </c>
      <c r="P533" s="4">
        <v>0</v>
      </c>
      <c r="Q533" s="4">
        <v>108</v>
      </c>
      <c r="R533" s="4">
        <v>44</v>
      </c>
      <c r="S533" s="24">
        <f>SUM(Q533:R533)</f>
        <v>152</v>
      </c>
      <c r="T533" s="24">
        <v>662</v>
      </c>
    </row>
    <row r="534" spans="10:20" ht="12.75">
      <c r="J534" s="25"/>
      <c r="S534" s="25"/>
      <c r="T534" s="25"/>
    </row>
    <row r="535" spans="9:20" ht="12.75">
      <c r="I535" s="25"/>
      <c r="J535" s="25"/>
      <c r="K535" s="3"/>
      <c r="S535" s="25"/>
      <c r="T535" s="25"/>
    </row>
    <row r="536" spans="1:20" ht="12.75">
      <c r="A536">
        <v>2004</v>
      </c>
      <c r="B536" s="4">
        <v>321</v>
      </c>
      <c r="C536" s="4">
        <v>0</v>
      </c>
      <c r="D536" s="4">
        <v>1</v>
      </c>
      <c r="E536" s="4">
        <v>0</v>
      </c>
      <c r="F536" s="4">
        <v>0</v>
      </c>
      <c r="G536" s="4">
        <v>94</v>
      </c>
      <c r="H536" s="4">
        <v>229</v>
      </c>
      <c r="I536" s="24">
        <f>SUM(G536:H536)</f>
        <v>323</v>
      </c>
      <c r="J536" s="24">
        <v>690</v>
      </c>
      <c r="K536" s="5"/>
      <c r="L536" s="4">
        <v>438</v>
      </c>
      <c r="M536" s="4">
        <v>1</v>
      </c>
      <c r="N536" s="4">
        <v>3</v>
      </c>
      <c r="O536" s="4">
        <v>0</v>
      </c>
      <c r="P536" s="4">
        <v>0</v>
      </c>
      <c r="Q536" s="4">
        <v>189</v>
      </c>
      <c r="R536" s="4">
        <v>253</v>
      </c>
      <c r="S536" s="24">
        <f>SUM(Q536:R536)</f>
        <v>442</v>
      </c>
      <c r="T536" s="24">
        <v>1705</v>
      </c>
    </row>
    <row r="539" spans="1:20" ht="12.75">
      <c r="A539">
        <v>2005</v>
      </c>
      <c r="B539" s="4">
        <v>53</v>
      </c>
      <c r="C539" s="4">
        <v>0</v>
      </c>
      <c r="D539" s="4">
        <v>0</v>
      </c>
      <c r="E539" s="4">
        <v>0</v>
      </c>
      <c r="F539" s="4">
        <v>0</v>
      </c>
      <c r="G539" s="4">
        <v>40</v>
      </c>
      <c r="H539" s="4">
        <v>13</v>
      </c>
      <c r="I539" s="24">
        <f>SUM(G539:H539)</f>
        <v>53</v>
      </c>
      <c r="J539" s="24">
        <v>32</v>
      </c>
      <c r="K539" s="5"/>
      <c r="L539" s="4">
        <v>110</v>
      </c>
      <c r="M539" s="4">
        <v>0</v>
      </c>
      <c r="N539" s="4">
        <v>0</v>
      </c>
      <c r="O539" s="4">
        <v>0</v>
      </c>
      <c r="P539" s="4">
        <v>0</v>
      </c>
      <c r="Q539" s="4">
        <v>79</v>
      </c>
      <c r="R539" s="4">
        <v>31</v>
      </c>
      <c r="S539" s="24">
        <f>SUM(Q539:R539)</f>
        <v>110</v>
      </c>
      <c r="T539" s="24">
        <v>71</v>
      </c>
    </row>
    <row r="540" spans="1:20" ht="12.75">
      <c r="A540" s="39" t="s">
        <v>70</v>
      </c>
      <c r="B540" s="52">
        <f>SUM(B512:B539)</f>
        <v>1100</v>
      </c>
      <c r="C540" s="52">
        <f aca="true" t="shared" si="99" ref="C540:J540">SUM(C512:C539)</f>
        <v>1</v>
      </c>
      <c r="D540" s="52">
        <f t="shared" si="99"/>
        <v>4</v>
      </c>
      <c r="E540" s="52">
        <f t="shared" si="99"/>
        <v>1</v>
      </c>
      <c r="F540" s="52">
        <f t="shared" si="99"/>
        <v>0</v>
      </c>
      <c r="G540" s="52">
        <f t="shared" si="99"/>
        <v>664</v>
      </c>
      <c r="H540" s="52">
        <f t="shared" si="99"/>
        <v>443</v>
      </c>
      <c r="I540" s="52">
        <f t="shared" si="99"/>
        <v>1107</v>
      </c>
      <c r="J540" s="52">
        <f t="shared" si="99"/>
        <v>4590</v>
      </c>
      <c r="K540" s="52"/>
      <c r="L540" s="52">
        <f aca="true" t="shared" si="100" ref="L540:T540">SUM(L512:L539)</f>
        <v>2271</v>
      </c>
      <c r="M540" s="52">
        <f t="shared" si="100"/>
        <v>2</v>
      </c>
      <c r="N540" s="52">
        <f t="shared" si="100"/>
        <v>11</v>
      </c>
      <c r="O540" s="52">
        <f t="shared" si="100"/>
        <v>1</v>
      </c>
      <c r="P540" s="52">
        <f t="shared" si="100"/>
        <v>0</v>
      </c>
      <c r="Q540" s="52">
        <f t="shared" si="100"/>
        <v>1585</v>
      </c>
      <c r="R540" s="52">
        <f t="shared" si="100"/>
        <v>700</v>
      </c>
      <c r="S540" s="52">
        <f t="shared" si="100"/>
        <v>2285</v>
      </c>
      <c r="T540" s="52">
        <f t="shared" si="100"/>
        <v>8979</v>
      </c>
    </row>
    <row r="541" spans="1:20" ht="12.75">
      <c r="A541" s="39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</row>
    <row r="542" spans="2:20" ht="15" customHeight="1">
      <c r="B542" s="9" t="s">
        <v>0</v>
      </c>
      <c r="C542" s="9" t="s">
        <v>1</v>
      </c>
      <c r="D542" s="9" t="s">
        <v>2</v>
      </c>
      <c r="E542" s="9" t="s">
        <v>3</v>
      </c>
      <c r="F542" s="9" t="s">
        <v>4</v>
      </c>
      <c r="G542" s="2" t="s">
        <v>5</v>
      </c>
      <c r="H542" s="2" t="s">
        <v>6</v>
      </c>
      <c r="I542" s="2" t="s">
        <v>7</v>
      </c>
      <c r="J542" s="2" t="s">
        <v>8</v>
      </c>
      <c r="K542" s="23"/>
      <c r="L542" s="9" t="s">
        <v>0</v>
      </c>
      <c r="M542" s="9" t="s">
        <v>1</v>
      </c>
      <c r="N542" s="9" t="s">
        <v>2</v>
      </c>
      <c r="O542" s="9" t="s">
        <v>3</v>
      </c>
      <c r="P542" s="9" t="s">
        <v>4</v>
      </c>
      <c r="Q542" s="2" t="s">
        <v>5</v>
      </c>
      <c r="R542" s="2" t="s">
        <v>9</v>
      </c>
      <c r="S542" s="2" t="s">
        <v>7</v>
      </c>
      <c r="T542" s="2" t="s">
        <v>8</v>
      </c>
    </row>
    <row r="543" spans="1:20" ht="15.75">
      <c r="A543" s="42" t="s">
        <v>68</v>
      </c>
      <c r="B543" s="49">
        <f>SUM(B540)/10</f>
        <v>110</v>
      </c>
      <c r="C543" s="49">
        <f>SUM(C540)/10</f>
        <v>0.1</v>
      </c>
      <c r="D543" s="49">
        <f>SUM(D540)/10</f>
        <v>0.4</v>
      </c>
      <c r="E543" s="49">
        <f>SUM(E540)/10</f>
        <v>0.1</v>
      </c>
      <c r="F543" s="49">
        <f>SUM(F540)/10</f>
        <v>0</v>
      </c>
      <c r="G543" s="49">
        <f>SUM(G540)/10</f>
        <v>66.4</v>
      </c>
      <c r="H543" s="49">
        <f>SUM(H540)/10</f>
        <v>44.3</v>
      </c>
      <c r="I543" s="49">
        <f>SUM(I540)/10</f>
        <v>110.7</v>
      </c>
      <c r="J543" s="49">
        <f>SUM(J540)/10</f>
        <v>459</v>
      </c>
      <c r="K543" s="55"/>
      <c r="L543" s="49">
        <f>SUM(L540)/10</f>
        <v>227.1</v>
      </c>
      <c r="M543" s="49">
        <f>SUM(M540)/10</f>
        <v>0.2</v>
      </c>
      <c r="N543" s="49">
        <f>SUM(N540)/10</f>
        <v>1.1</v>
      </c>
      <c r="O543" s="49">
        <f>SUM(O540)/10</f>
        <v>0.1</v>
      </c>
      <c r="P543" s="49">
        <f>SUM(P540)/10</f>
        <v>0</v>
      </c>
      <c r="Q543" s="49">
        <f>SUM(Q540)/10</f>
        <v>158.5</v>
      </c>
      <c r="R543" s="49">
        <f>SUM(R540)/10</f>
        <v>70</v>
      </c>
      <c r="S543" s="49">
        <f>SUM(S540)/10</f>
        <v>228.5</v>
      </c>
      <c r="T543" s="49">
        <f>SUM(T540)/10</f>
        <v>897.9</v>
      </c>
    </row>
    <row r="544" spans="1:20" ht="15">
      <c r="A544" s="47"/>
      <c r="B544" s="50"/>
      <c r="C544" s="50"/>
      <c r="D544" s="50"/>
      <c r="E544" s="50"/>
      <c r="F544" s="50"/>
      <c r="G544" s="50"/>
      <c r="H544" s="50"/>
      <c r="I544" s="50"/>
      <c r="J544" s="50"/>
      <c r="K544" s="56"/>
      <c r="L544" s="50"/>
      <c r="M544" s="50"/>
      <c r="N544" s="50"/>
      <c r="O544" s="50"/>
      <c r="P544" s="50"/>
      <c r="Q544" s="50"/>
      <c r="R544" s="50"/>
      <c r="S544" s="50"/>
      <c r="T544" s="50"/>
    </row>
    <row r="545" spans="1:20" ht="15.75">
      <c r="A545" s="48" t="s">
        <v>69</v>
      </c>
      <c r="B545" s="51">
        <v>256</v>
      </c>
      <c r="C545" s="51">
        <v>0</v>
      </c>
      <c r="D545" s="51">
        <v>4</v>
      </c>
      <c r="E545" s="51">
        <v>0</v>
      </c>
      <c r="F545" s="51">
        <v>0</v>
      </c>
      <c r="G545" s="51">
        <v>51</v>
      </c>
      <c r="H545" s="51">
        <v>212</v>
      </c>
      <c r="I545" s="51">
        <f>SUM(G545:H545)</f>
        <v>263</v>
      </c>
      <c r="J545" s="51">
        <v>6252</v>
      </c>
      <c r="K545" s="57"/>
      <c r="L545" s="51">
        <v>317</v>
      </c>
      <c r="M545" s="51">
        <v>2</v>
      </c>
      <c r="N545" s="51">
        <v>5</v>
      </c>
      <c r="O545" s="51">
        <v>1</v>
      </c>
      <c r="P545" s="51">
        <v>0</v>
      </c>
      <c r="Q545" s="51">
        <v>96</v>
      </c>
      <c r="R545" s="51">
        <v>229</v>
      </c>
      <c r="S545" s="51">
        <f>SUM(Q545:R545)</f>
        <v>325</v>
      </c>
      <c r="T545" s="51">
        <v>7776</v>
      </c>
    </row>
    <row r="546" spans="1:20" ht="7.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58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 ht="15" customHeight="1">
      <c r="A547" s="54" t="s">
        <v>71</v>
      </c>
      <c r="B547" s="53">
        <f>SUM(B545-B543)</f>
        <v>146</v>
      </c>
      <c r="C547" s="53">
        <f aca="true" t="shared" si="101" ref="C547:J547">SUM(C545-C543)</f>
        <v>-0.1</v>
      </c>
      <c r="D547" s="53">
        <f t="shared" si="101"/>
        <v>3.6</v>
      </c>
      <c r="E547" s="53">
        <f t="shared" si="101"/>
        <v>-0.1</v>
      </c>
      <c r="F547" s="53">
        <f t="shared" si="101"/>
        <v>0</v>
      </c>
      <c r="G547" s="53">
        <f t="shared" si="101"/>
        <v>-15.400000000000006</v>
      </c>
      <c r="H547" s="53">
        <f t="shared" si="101"/>
        <v>167.7</v>
      </c>
      <c r="I547" s="53">
        <f t="shared" si="101"/>
        <v>152.3</v>
      </c>
      <c r="J547" s="53">
        <f t="shared" si="101"/>
        <v>5793</v>
      </c>
      <c r="K547" s="39"/>
      <c r="L547" s="53">
        <f>SUM(L545-L543)</f>
        <v>89.9</v>
      </c>
      <c r="M547" s="53">
        <f aca="true" t="shared" si="102" ref="M547:T547">SUM(M545-M543)</f>
        <v>1.8</v>
      </c>
      <c r="N547" s="53">
        <f t="shared" si="102"/>
        <v>3.9</v>
      </c>
      <c r="O547" s="53">
        <f t="shared" si="102"/>
        <v>0.9</v>
      </c>
      <c r="P547" s="53">
        <f t="shared" si="102"/>
        <v>0</v>
      </c>
      <c r="Q547" s="53">
        <f t="shared" si="102"/>
        <v>-62.5</v>
      </c>
      <c r="R547" s="53">
        <f t="shared" si="102"/>
        <v>159</v>
      </c>
      <c r="S547" s="53">
        <f t="shared" si="102"/>
        <v>96.5</v>
      </c>
      <c r="T547" s="53">
        <f t="shared" si="102"/>
        <v>6878.1</v>
      </c>
    </row>
  </sheetData>
  <mergeCells count="2">
    <mergeCell ref="G506:O506"/>
    <mergeCell ref="G507:M507"/>
  </mergeCells>
  <printOptions horizontalCentered="1"/>
  <pageMargins left="0.1" right="0.1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2006-07-08T23:42:25Z</cp:lastPrinted>
  <dcterms:created xsi:type="dcterms:W3CDTF">2002-07-12T20:12:20Z</dcterms:created>
  <dcterms:modified xsi:type="dcterms:W3CDTF">2006-07-08T23:44:10Z</dcterms:modified>
  <cp:category/>
  <cp:version/>
  <cp:contentType/>
  <cp:contentStatus/>
</cp:coreProperties>
</file>