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236" windowWidth="146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<sst xmlns="http://schemas.openxmlformats.org/spreadsheetml/2006/main" count="607" uniqueCount="72">
  <si>
    <t xml:space="preserve">CURRENT YEAR:    </t>
  </si>
  <si>
    <t>NUMBER OF FIRES</t>
  </si>
  <si>
    <t xml:space="preserve">             CAUSE</t>
  </si>
  <si>
    <t xml:space="preserve">  </t>
  </si>
  <si>
    <t xml:space="preserve">   Number of Fires by Size Class </t>
  </si>
  <si>
    <t>Human</t>
  </si>
  <si>
    <t>Lightning</t>
  </si>
  <si>
    <t>Acres</t>
  </si>
  <si>
    <t xml:space="preserve">  Number of Fires by Size Class </t>
  </si>
  <si>
    <t>FORESTS</t>
  </si>
  <si>
    <t>ABC</t>
  </si>
  <si>
    <t>D</t>
  </si>
  <si>
    <t>E</t>
  </si>
  <si>
    <t>F</t>
  </si>
  <si>
    <t>G</t>
  </si>
  <si>
    <t>Cause</t>
  </si>
  <si>
    <t>Total</t>
  </si>
  <si>
    <t>Burned</t>
  </si>
  <si>
    <t>ENF 03</t>
  </si>
  <si>
    <t>KNF 05</t>
  </si>
  <si>
    <t>LNF 06</t>
  </si>
  <si>
    <t>MNF 08</t>
  </si>
  <si>
    <t>MDF 09</t>
  </si>
  <si>
    <t>PNF 11</t>
  </si>
  <si>
    <t>SHF 14</t>
  </si>
  <si>
    <t>SRF 10</t>
  </si>
  <si>
    <t>TNF 17</t>
  </si>
  <si>
    <t>TMU 19</t>
  </si>
  <si>
    <t>NZ Total</t>
  </si>
  <si>
    <t xml:space="preserve">CURRENT MONTH:        </t>
  </si>
  <si>
    <t xml:space="preserve"> </t>
  </si>
  <si>
    <t xml:space="preserve">LNF 06  </t>
  </si>
  <si>
    <r>
      <t>PNF 11</t>
    </r>
    <r>
      <rPr>
        <b/>
        <sz val="8"/>
        <color indexed="10"/>
        <rFont val="Times New Roman"/>
        <family val="1"/>
      </rPr>
      <t xml:space="preserve">   </t>
    </r>
  </si>
  <si>
    <t>Period of: 1/1/06</t>
  </si>
  <si>
    <t>Thru.:  4/30/06</t>
  </si>
  <si>
    <t>Totals to date:  1/1/406</t>
  </si>
  <si>
    <t>To: 4/30/06</t>
  </si>
  <si>
    <t>Period of: 5/1/06</t>
  </si>
  <si>
    <t>Thru.:   5/31/06</t>
  </si>
  <si>
    <t>Totals to date:  1/1/06</t>
  </si>
  <si>
    <t>To:  5/31/06</t>
  </si>
  <si>
    <t>Period of: 6/1/06</t>
  </si>
  <si>
    <t>Thru.:   6/30/06</t>
  </si>
  <si>
    <t>To:  6/30/06</t>
  </si>
  <si>
    <t>Period of: 12/1/06</t>
  </si>
  <si>
    <t>Thru.:   12/31/06</t>
  </si>
  <si>
    <t>To:  12/31/06</t>
  </si>
  <si>
    <t>To:  11/30/06</t>
  </si>
  <si>
    <t>Thru.:   11/30/06</t>
  </si>
  <si>
    <t>Period of: 10/1/06</t>
  </si>
  <si>
    <t>Thru.:   10/31/06</t>
  </si>
  <si>
    <t>To:  10/31/06</t>
  </si>
  <si>
    <t>Thru.:   9/30/06</t>
  </si>
  <si>
    <t>To:  9/30/06</t>
  </si>
  <si>
    <t>Period of: 9/1/06</t>
  </si>
  <si>
    <t>Period of: 8/1/06</t>
  </si>
  <si>
    <t>Thru.:   8/31/06</t>
  </si>
  <si>
    <t>To:  8/31/06</t>
  </si>
  <si>
    <t>Period of: 7/1/06</t>
  </si>
  <si>
    <t>Thru.:   7/31/06</t>
  </si>
  <si>
    <t>To:  7/31/06</t>
  </si>
  <si>
    <t>Period of: 11/1/06</t>
  </si>
  <si>
    <t>CORRESPONDING TOTALS - SAME PERIOD  2005</t>
  </si>
  <si>
    <t>TEN YEAR  AVERAGE - SAME PERIOD   1996 to  2005</t>
  </si>
  <si>
    <t xml:space="preserve">      CORRESPONDING TOTALS - SAME PERIOD  2005</t>
  </si>
  <si>
    <t>Acres for KNF, MNF, SRF are acres still burning from July</t>
  </si>
  <si>
    <t>Acres for KNF were from on-going Uncles/Happy Complex</t>
  </si>
  <si>
    <t>Acres for KNF &amp; SHF were from on-going Fires from July, August, Sept.</t>
  </si>
  <si>
    <t xml:space="preserve">                                                                                               </t>
  </si>
  <si>
    <t>* double counted 1 fire here found 10-23-09 mw</t>
  </si>
  <si>
    <t>subtract 1 human from MDF</t>
  </si>
  <si>
    <t>*check these numbers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</si>
</sst>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_);\(0\)"/>
    <numFmt numFmtId="166" formatCode="#,##0.0"/>
    <numFmt numFmtId="167" formatCode="0.0"/>
  </numFmts>
  <fonts count="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sz val="8"/>
      <name val="Courier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" xfId="21" applyFont="1" applyBorder="1" applyAlignment="1" applyProtection="1">
      <alignment horizontal="left" vertical="center"/>
      <protection locked="0"/>
    </xf>
    <xf numFmtId="0" fontId="4" fillId="0" borderId="2" xfId="21" applyFont="1" applyBorder="1" applyAlignment="1">
      <alignment vertical="center"/>
      <protection/>
    </xf>
    <xf numFmtId="0" fontId="4" fillId="0" borderId="3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4" fillId="0" borderId="3" xfId="21" applyFont="1" applyBorder="1" applyAlignment="1" applyProtection="1">
      <alignment horizontal="left" vertical="center"/>
      <protection locked="0"/>
    </xf>
    <xf numFmtId="0" fontId="4" fillId="0" borderId="4" xfId="21" applyFont="1" applyBorder="1" applyAlignment="1">
      <alignment vertical="center"/>
      <protection/>
    </xf>
    <xf numFmtId="0" fontId="4" fillId="0" borderId="2" xfId="21" applyFont="1" applyBorder="1" applyAlignment="1" applyProtection="1">
      <alignment horizontal="left" vertical="center"/>
      <protection locked="0"/>
    </xf>
    <xf numFmtId="0" fontId="4" fillId="0" borderId="1" xfId="21" applyFont="1" applyBorder="1" applyAlignment="1" applyProtection="1">
      <alignment horizontal="center" vertical="center"/>
      <protection locked="0"/>
    </xf>
    <xf numFmtId="0" fontId="4" fillId="2" borderId="2" xfId="21" applyFont="1" applyFill="1" applyBorder="1" applyAlignment="1" applyProtection="1">
      <alignment horizontal="center" vertical="center"/>
      <protection locked="0"/>
    </xf>
    <xf numFmtId="0" fontId="4" fillId="2" borderId="1" xfId="21" applyFont="1" applyFill="1" applyBorder="1" applyAlignment="1" applyProtection="1">
      <alignment horizontal="center" vertical="center"/>
      <protection locked="0"/>
    </xf>
    <xf numFmtId="0" fontId="4" fillId="0" borderId="1" xfId="21" applyFont="1" applyBorder="1" applyAlignment="1" applyProtection="1">
      <alignment horizontal="right" vertical="center"/>
      <protection locked="0"/>
    </xf>
    <xf numFmtId="0" fontId="4" fillId="0" borderId="1" xfId="21" applyFont="1" applyBorder="1" applyAlignment="1" applyProtection="1">
      <alignment vertical="center"/>
      <protection locked="0"/>
    </xf>
    <xf numFmtId="0" fontId="4" fillId="0" borderId="1" xfId="21" applyNumberFormat="1" applyFont="1" applyBorder="1" applyAlignment="1" applyProtection="1">
      <alignment vertical="center"/>
      <protection locked="0"/>
    </xf>
    <xf numFmtId="0" fontId="4" fillId="3" borderId="1" xfId="21" applyFont="1" applyFill="1" applyBorder="1" applyAlignment="1">
      <alignment vertical="center"/>
      <protection/>
    </xf>
    <xf numFmtId="1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1" xfId="21" applyNumberFormat="1" applyFont="1" applyBorder="1" applyAlignment="1" applyProtection="1">
      <alignment vertical="center"/>
      <protection locked="0"/>
    </xf>
    <xf numFmtId="3" fontId="4" fillId="3" borderId="1" xfId="21" applyNumberFormat="1" applyFont="1" applyFill="1" applyBorder="1" applyAlignment="1">
      <alignment vertical="center"/>
      <protection/>
    </xf>
    <xf numFmtId="37" fontId="4" fillId="0" borderId="1" xfId="21" applyNumberFormat="1" applyFont="1" applyBorder="1" applyAlignment="1" applyProtection="1">
      <alignment vertical="center"/>
      <protection locked="0"/>
    </xf>
    <xf numFmtId="0" fontId="4" fillId="0" borderId="0" xfId="21" applyFont="1" applyBorder="1" applyAlignment="1">
      <alignment vertical="center"/>
      <protection/>
    </xf>
    <xf numFmtId="0" fontId="4" fillId="4" borderId="1" xfId="21" applyFont="1" applyFill="1" applyBorder="1" applyAlignment="1" applyProtection="1">
      <alignment vertical="center"/>
      <protection locked="0"/>
    </xf>
    <xf numFmtId="3" fontId="4" fillId="4" borderId="1" xfId="21" applyNumberFormat="1" applyFont="1" applyFill="1" applyBorder="1" applyAlignment="1" applyProtection="1">
      <alignment vertical="center"/>
      <protection locked="0"/>
    </xf>
    <xf numFmtId="0" fontId="4" fillId="0" borderId="5" xfId="21" applyFont="1" applyBorder="1" applyAlignment="1">
      <alignment vertical="center"/>
      <protection/>
    </xf>
    <xf numFmtId="1" fontId="4" fillId="4" borderId="1" xfId="21" applyNumberFormat="1" applyFont="1" applyFill="1" applyBorder="1" applyAlignment="1" applyProtection="1">
      <alignment vertical="center"/>
      <protection locked="0"/>
    </xf>
    <xf numFmtId="0" fontId="4" fillId="0" borderId="4" xfId="21" applyFont="1" applyBorder="1" applyAlignment="1" applyProtection="1">
      <alignment horizontal="left" vertical="center"/>
      <protection locked="0"/>
    </xf>
    <xf numFmtId="1" fontId="4" fillId="0" borderId="6" xfId="21" applyNumberFormat="1" applyFont="1" applyBorder="1" applyAlignment="1" applyProtection="1">
      <alignment horizontal="right" vertical="center"/>
      <protection locked="0"/>
    </xf>
    <xf numFmtId="37" fontId="4" fillId="0" borderId="6" xfId="21" applyNumberFormat="1" applyFont="1" applyBorder="1" applyAlignment="1" applyProtection="1">
      <alignment vertical="center"/>
      <protection locked="0"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4" fillId="3" borderId="1" xfId="21" applyNumberFormat="1" applyFont="1" applyFill="1" applyBorder="1" applyAlignment="1">
      <alignment vertical="center"/>
      <protection/>
    </xf>
    <xf numFmtId="1" fontId="4" fillId="0" borderId="1" xfId="21" applyNumberFormat="1" applyFont="1" applyBorder="1" applyAlignment="1" applyProtection="1">
      <alignment vertical="center"/>
      <protection locked="0"/>
    </xf>
    <xf numFmtId="0" fontId="4" fillId="3" borderId="1" xfId="21" applyFont="1" applyFill="1" applyBorder="1" applyAlignment="1">
      <alignment vertical="justify"/>
      <protection/>
    </xf>
    <xf numFmtId="0" fontId="4" fillId="3" borderId="1" xfId="21" applyFont="1" applyFill="1" applyBorder="1" applyAlignment="1">
      <alignment horizontal="right" vertical="justify"/>
      <protection/>
    </xf>
    <xf numFmtId="0" fontId="4" fillId="5" borderId="7" xfId="21" applyFont="1" applyFill="1" applyBorder="1" applyAlignment="1">
      <alignment vertical="center"/>
      <protection/>
    </xf>
    <xf numFmtId="0" fontId="0" fillId="5" borderId="7" xfId="0" applyFill="1" applyBorder="1" applyAlignment="1">
      <alignment/>
    </xf>
    <xf numFmtId="0" fontId="4" fillId="5" borderId="8" xfId="21" applyFont="1" applyFill="1" applyBorder="1" applyAlignment="1">
      <alignment vertical="center"/>
      <protection/>
    </xf>
    <xf numFmtId="0" fontId="4" fillId="5" borderId="8" xfId="21" applyFont="1" applyFill="1" applyBorder="1" applyAlignment="1" applyProtection="1">
      <alignment vertical="center"/>
      <protection locked="0"/>
    </xf>
    <xf numFmtId="37" fontId="4" fillId="5" borderId="7" xfId="21" applyNumberFormat="1" applyFont="1" applyFill="1" applyBorder="1" applyAlignment="1" applyProtection="1">
      <alignment vertical="center"/>
      <protection locked="0"/>
    </xf>
    <xf numFmtId="0" fontId="4" fillId="5" borderId="0" xfId="21" applyFont="1" applyFill="1" applyBorder="1" applyAlignment="1">
      <alignment vertical="center"/>
      <protection/>
    </xf>
    <xf numFmtId="0" fontId="4" fillId="5" borderId="0" xfId="21" applyFont="1" applyFill="1" applyBorder="1" applyAlignment="1" applyProtection="1">
      <alignment vertical="center"/>
      <protection locked="0"/>
    </xf>
    <xf numFmtId="37" fontId="4" fillId="5" borderId="0" xfId="21" applyNumberFormat="1" applyFont="1" applyFill="1" applyBorder="1" applyAlignment="1" applyProtection="1">
      <alignment vertical="center"/>
      <protection locked="0"/>
    </xf>
    <xf numFmtId="0" fontId="4" fillId="0" borderId="0" xfId="21" applyFont="1" applyFill="1" applyBorder="1" applyAlignment="1">
      <alignment vertical="center"/>
      <protection/>
    </xf>
    <xf numFmtId="37" fontId="4" fillId="0" borderId="0" xfId="21" applyNumberFormat="1" applyFont="1" applyFill="1" applyBorder="1" applyAlignment="1" applyProtection="1">
      <alignment vertical="center"/>
      <protection locked="0"/>
    </xf>
    <xf numFmtId="0" fontId="4" fillId="0" borderId="7" xfId="21" applyFont="1" applyFill="1" applyBorder="1" applyAlignment="1">
      <alignment vertical="center"/>
      <protection/>
    </xf>
    <xf numFmtId="37" fontId="4" fillId="0" borderId="7" xfId="21" applyNumberFormat="1" applyFont="1" applyFill="1" applyBorder="1" applyAlignment="1" applyProtection="1">
      <alignment vertical="center"/>
      <protection locked="0"/>
    </xf>
    <xf numFmtId="0" fontId="4" fillId="0" borderId="0" xfId="21" applyFont="1" applyFill="1" applyBorder="1" applyAlignment="1" applyProtection="1">
      <alignment vertical="center"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5" borderId="10" xfId="21" applyFont="1" applyFill="1" applyBorder="1" applyAlignment="1">
      <alignment vertical="center"/>
      <protection/>
    </xf>
    <xf numFmtId="0" fontId="4" fillId="5" borderId="11" xfId="21" applyFont="1" applyFill="1" applyBorder="1" applyAlignment="1">
      <alignment vertical="center"/>
      <protection/>
    </xf>
    <xf numFmtId="0" fontId="0" fillId="5" borderId="12" xfId="0" applyFill="1" applyBorder="1" applyAlignment="1">
      <alignment/>
    </xf>
    <xf numFmtId="0" fontId="4" fillId="5" borderId="5" xfId="21" applyFont="1" applyFill="1" applyBorder="1" applyAlignment="1">
      <alignment vertical="center"/>
      <protection/>
    </xf>
    <xf numFmtId="0" fontId="4" fillId="5" borderId="9" xfId="21" applyFont="1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/>
    </xf>
    <xf numFmtId="0" fontId="0" fillId="5" borderId="13" xfId="0" applyFill="1" applyBorder="1" applyAlignment="1">
      <alignment/>
    </xf>
    <xf numFmtId="37" fontId="4" fillId="5" borderId="13" xfId="21" applyNumberFormat="1" applyFont="1" applyFill="1" applyBorder="1" applyAlignment="1" applyProtection="1">
      <alignment vertical="center"/>
      <protection locked="0"/>
    </xf>
    <xf numFmtId="37" fontId="4" fillId="5" borderId="12" xfId="21" applyNumberFormat="1" applyFont="1" applyFill="1" applyBorder="1" applyAlignment="1" applyProtection="1">
      <alignment vertical="center"/>
      <protection locked="0"/>
    </xf>
    <xf numFmtId="0" fontId="4" fillId="0" borderId="8" xfId="21" applyFont="1" applyFill="1" applyBorder="1" applyAlignment="1">
      <alignment vertical="center"/>
      <protection/>
    </xf>
    <xf numFmtId="37" fontId="4" fillId="0" borderId="8" xfId="21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6" fillId="0" borderId="8" xfId="21" applyFont="1" applyFill="1" applyBorder="1">
      <alignment/>
      <protection/>
    </xf>
    <xf numFmtId="0" fontId="4" fillId="4" borderId="1" xfId="21" applyFont="1" applyFill="1" applyBorder="1" applyAlignment="1" applyProtection="1">
      <alignment horizontal="right" vertical="center"/>
      <protection locked="0"/>
    </xf>
    <xf numFmtId="1" fontId="4" fillId="4" borderId="1" xfId="21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3" fontId="4" fillId="4" borderId="1" xfId="0" applyNumberFormat="1" applyFont="1" applyFill="1" applyBorder="1" applyAlignment="1" applyProtection="1">
      <alignment vertical="center"/>
      <protection locked="0"/>
    </xf>
    <xf numFmtId="166" fontId="4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167" fontId="4" fillId="4" borderId="1" xfId="21" applyNumberFormat="1" applyFont="1" applyFill="1" applyBorder="1" applyAlignment="1" applyProtection="1">
      <alignment vertical="center"/>
      <protection locked="0"/>
    </xf>
    <xf numFmtId="0" fontId="4" fillId="3" borderId="6" xfId="21" applyFont="1" applyFill="1" applyBorder="1" applyAlignment="1">
      <alignment vertical="center"/>
      <protection/>
    </xf>
    <xf numFmtId="0" fontId="4" fillId="6" borderId="1" xfId="21" applyFont="1" applyFill="1" applyBorder="1" applyAlignment="1" applyProtection="1">
      <alignment horizontal="left" vertical="center"/>
      <protection locked="0"/>
    </xf>
    <xf numFmtId="0" fontId="4" fillId="6" borderId="1" xfId="21" applyFont="1" applyFill="1" applyBorder="1" applyAlignment="1">
      <alignment vertical="center"/>
      <protection/>
    </xf>
    <xf numFmtId="0" fontId="4" fillId="0" borderId="1" xfId="21" applyFont="1" applyFill="1" applyBorder="1" applyAlignment="1" applyProtection="1">
      <alignment horizontal="left" vertical="center"/>
      <protection locked="0"/>
    </xf>
    <xf numFmtId="3" fontId="4" fillId="0" borderId="1" xfId="21" applyNumberFormat="1" applyFont="1" applyBorder="1" applyAlignment="1">
      <alignment vertical="center"/>
      <protection/>
    </xf>
    <xf numFmtId="0" fontId="4" fillId="3" borderId="6" xfId="21" applyFont="1" applyFill="1" applyBorder="1" applyAlignment="1">
      <alignment horizontal="right" vertical="center"/>
      <protection/>
    </xf>
    <xf numFmtId="1" fontId="4" fillId="3" borderId="6" xfId="21" applyNumberFormat="1" applyFont="1" applyFill="1" applyBorder="1" applyAlignment="1">
      <alignment vertical="center"/>
      <protection/>
    </xf>
    <xf numFmtId="0" fontId="0" fillId="0" borderId="1" xfId="0" applyBorder="1" applyAlignment="1">
      <alignment/>
    </xf>
    <xf numFmtId="166" fontId="4" fillId="4" borderId="1" xfId="21" applyNumberFormat="1" applyFont="1" applyFill="1" applyBorder="1" applyAlignment="1" applyProtection="1">
      <alignment vertical="center"/>
      <protection locked="0"/>
    </xf>
    <xf numFmtId="0" fontId="4" fillId="0" borderId="6" xfId="21" applyFont="1" applyBorder="1" applyAlignment="1">
      <alignment vertical="center"/>
      <protection/>
    </xf>
    <xf numFmtId="3" fontId="4" fillId="0" borderId="14" xfId="0" applyNumberFormat="1" applyFont="1" applyBorder="1" applyAlignment="1" applyProtection="1">
      <alignment vertical="center"/>
      <protection locked="0"/>
    </xf>
    <xf numFmtId="0" fontId="4" fillId="0" borderId="14" xfId="21" applyFont="1" applyBorder="1" applyAlignment="1">
      <alignment vertical="center"/>
      <protection/>
    </xf>
    <xf numFmtId="0" fontId="7" fillId="0" borderId="15" xfId="21" applyFont="1" applyBorder="1">
      <alignment/>
      <protection/>
    </xf>
    <xf numFmtId="0" fontId="4" fillId="0" borderId="14" xfId="21" applyFont="1" applyBorder="1" applyAlignment="1" applyProtection="1">
      <alignment horizontal="left" vertical="center"/>
      <protection locked="0"/>
    </xf>
    <xf numFmtId="0" fontId="3" fillId="0" borderId="15" xfId="21" applyBorder="1">
      <alignment/>
      <protection/>
    </xf>
    <xf numFmtId="3" fontId="3" fillId="0" borderId="15" xfId="21" applyNumberFormat="1" applyBorder="1">
      <alignment/>
      <protection/>
    </xf>
    <xf numFmtId="0" fontId="0" fillId="0" borderId="14" xfId="0" applyBorder="1" applyAlignment="1">
      <alignment/>
    </xf>
    <xf numFmtId="3" fontId="3" fillId="0" borderId="14" xfId="21" applyNumberFormat="1" applyBorder="1">
      <alignment/>
      <protection/>
    </xf>
    <xf numFmtId="0" fontId="4" fillId="0" borderId="15" xfId="21" applyFont="1" applyBorder="1" applyAlignment="1">
      <alignment vertical="center"/>
      <protection/>
    </xf>
    <xf numFmtId="0" fontId="4" fillId="0" borderId="11" xfId="21" applyFont="1" applyBorder="1" applyAlignment="1">
      <alignment vertical="center"/>
      <protection/>
    </xf>
    <xf numFmtId="0" fontId="4" fillId="7" borderId="2" xfId="21" applyFont="1" applyFill="1" applyBorder="1" applyAlignment="1">
      <alignment vertical="center"/>
      <protection/>
    </xf>
    <xf numFmtId="0" fontId="4" fillId="7" borderId="4" xfId="21" applyFont="1" applyFill="1" applyBorder="1" applyAlignment="1">
      <alignment vertical="center"/>
      <protection/>
    </xf>
    <xf numFmtId="0" fontId="4" fillId="7" borderId="3" xfId="21" applyFont="1" applyFill="1" applyBorder="1" applyAlignment="1">
      <alignment vertical="center"/>
      <protection/>
    </xf>
    <xf numFmtId="0" fontId="4" fillId="7" borderId="1" xfId="21" applyFont="1" applyFill="1" applyBorder="1" applyAlignment="1">
      <alignment vertical="center"/>
      <protection/>
    </xf>
    <xf numFmtId="0" fontId="0" fillId="7" borderId="0" xfId="0" applyFill="1" applyAlignment="1">
      <alignment/>
    </xf>
    <xf numFmtId="0" fontId="4" fillId="8" borderId="2" xfId="21" applyNumberFormat="1" applyFont="1" applyFill="1" applyBorder="1" applyAlignment="1">
      <alignment vertical="center"/>
      <protection/>
    </xf>
    <xf numFmtId="0" fontId="4" fillId="8" borderId="4" xfId="21" applyNumberFormat="1" applyFont="1" applyFill="1" applyBorder="1" applyAlignment="1">
      <alignment vertical="center"/>
      <protection/>
    </xf>
    <xf numFmtId="0" fontId="4" fillId="8" borderId="3" xfId="21" applyNumberFormat="1" applyFont="1" applyFill="1" applyBorder="1" applyAlignment="1">
      <alignment vertical="center"/>
      <protection/>
    </xf>
    <xf numFmtId="164" fontId="4" fillId="0" borderId="1" xfId="21" applyNumberFormat="1" applyFont="1" applyBorder="1" applyAlignment="1" applyProtection="1">
      <alignment horizontal="right" vertical="center"/>
      <protection locked="0"/>
    </xf>
    <xf numFmtId="1" fontId="4" fillId="0" borderId="1" xfId="21" applyNumberFormat="1" applyFont="1" applyFill="1" applyBorder="1" applyAlignment="1" applyProtection="1">
      <alignment horizontal="right" vertical="center"/>
      <protection locked="0"/>
    </xf>
    <xf numFmtId="1" fontId="4" fillId="0" borderId="6" xfId="21" applyNumberFormat="1" applyFont="1" applyFill="1" applyBorder="1" applyAlignment="1" applyProtection="1">
      <alignment horizontal="right" vertical="center"/>
      <protection locked="0"/>
    </xf>
    <xf numFmtId="1" fontId="4" fillId="0" borderId="1" xfId="21" applyNumberFormat="1" applyFont="1" applyFill="1" applyBorder="1" applyAlignment="1" applyProtection="1">
      <alignment vertical="center"/>
      <protection locked="0"/>
    </xf>
    <xf numFmtId="3" fontId="4" fillId="0" borderId="1" xfId="21" applyNumberFormat="1" applyFont="1" applyFill="1" applyBorder="1" applyAlignment="1" applyProtection="1">
      <alignment vertical="center"/>
      <protection locked="0"/>
    </xf>
    <xf numFmtId="37" fontId="4" fillId="0" borderId="1" xfId="21" applyNumberFormat="1" applyFont="1" applyFill="1" applyBorder="1" applyAlignment="1" applyProtection="1">
      <alignment vertical="center"/>
      <protection locked="0"/>
    </xf>
    <xf numFmtId="37" fontId="4" fillId="0" borderId="6" xfId="21" applyNumberFormat="1" applyFont="1" applyFill="1" applyBorder="1" applyAlignment="1" applyProtection="1">
      <alignment vertical="center"/>
      <protection locked="0"/>
    </xf>
    <xf numFmtId="0" fontId="4" fillId="0" borderId="1" xfId="21" applyFont="1" applyFill="1" applyBorder="1" applyAlignment="1" applyProtection="1">
      <alignment horizontal="right" vertical="center"/>
      <protection locked="0"/>
    </xf>
    <xf numFmtId="3" fontId="4" fillId="0" borderId="1" xfId="21" applyNumberFormat="1" applyFont="1" applyFill="1" applyBorder="1" applyAlignment="1" applyProtection="1">
      <alignment horizontal="right" vertical="center"/>
      <protection locked="0"/>
    </xf>
    <xf numFmtId="164" fontId="4" fillId="0" borderId="1" xfId="21" applyNumberFormat="1" applyFont="1" applyFill="1" applyBorder="1" applyAlignment="1" applyProtection="1">
      <alignment horizontal="right" vertical="center"/>
      <protection locked="0"/>
    </xf>
    <xf numFmtId="166" fontId="4" fillId="6" borderId="1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4" fillId="9" borderId="1" xfId="21" applyNumberFormat="1" applyFont="1" applyFill="1" applyBorder="1" applyAlignment="1" applyProtection="1">
      <alignment horizontal="right" vertical="center"/>
      <protection locked="0"/>
    </xf>
    <xf numFmtId="1" fontId="4" fillId="9" borderId="6" xfId="21" applyNumberFormat="1" applyFont="1" applyFill="1" applyBorder="1" applyAlignment="1" applyProtection="1">
      <alignment horizontal="right" vertical="center"/>
      <protection locked="0"/>
    </xf>
    <xf numFmtId="0" fontId="4" fillId="9" borderId="1" xfId="21" applyFont="1" applyFill="1" applyBorder="1" applyAlignment="1" applyProtection="1">
      <alignment horizontal="right" vertical="center"/>
      <protection locked="0"/>
    </xf>
    <xf numFmtId="37" fontId="4" fillId="9" borderId="1" xfId="21" applyNumberFormat="1" applyFont="1" applyFill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8"/>
  <sheetViews>
    <sheetView tabSelected="1" workbookViewId="0" topLeftCell="A175">
      <selection activeCell="I131" sqref="I131"/>
    </sheetView>
  </sheetViews>
  <sheetFormatPr defaultColWidth="9.140625" defaultRowHeight="12.75"/>
  <cols>
    <col min="1" max="1" width="7.7109375" style="0" customWidth="1"/>
    <col min="2" max="6" width="5.7109375" style="0" customWidth="1"/>
    <col min="7" max="9" width="7.7109375" style="0" customWidth="1"/>
    <col min="10" max="10" width="6.7109375" style="0" customWidth="1"/>
    <col min="11" max="11" width="7.7109375" style="0" customWidth="1"/>
    <col min="12" max="16" width="5.7109375" style="0" customWidth="1"/>
    <col min="17" max="17" width="7.00390625" style="0" customWidth="1"/>
    <col min="18" max="19" width="7.7109375" style="0" customWidth="1"/>
    <col min="20" max="20" width="6.7109375" style="0" customWidth="1"/>
  </cols>
  <sheetData>
    <row r="1" spans="1:20" ht="12.75">
      <c r="A1" s="1" t="s">
        <v>29</v>
      </c>
      <c r="B1" s="2"/>
      <c r="C1" s="2"/>
      <c r="D1" s="3"/>
      <c r="E1" s="1" t="s">
        <v>33</v>
      </c>
      <c r="F1" s="4"/>
      <c r="G1" s="4"/>
      <c r="H1" s="1" t="s">
        <v>34</v>
      </c>
      <c r="I1" s="2"/>
      <c r="J1" s="3"/>
      <c r="K1" s="1" t="s">
        <v>0</v>
      </c>
      <c r="L1" s="4"/>
      <c r="M1" s="2"/>
      <c r="N1" s="5" t="s">
        <v>35</v>
      </c>
      <c r="O1" s="2"/>
      <c r="P1" s="6"/>
      <c r="Q1" s="3"/>
      <c r="R1" s="7" t="s">
        <v>36</v>
      </c>
      <c r="S1" s="6"/>
      <c r="T1" s="3"/>
    </row>
    <row r="2" spans="1:20" ht="12.75">
      <c r="A2" s="4"/>
      <c r="B2" s="7" t="s">
        <v>1</v>
      </c>
      <c r="C2" s="4"/>
      <c r="D2" s="4"/>
      <c r="E2" s="4"/>
      <c r="F2" s="4"/>
      <c r="G2" s="4"/>
      <c r="H2" s="1" t="s">
        <v>2</v>
      </c>
      <c r="I2" s="4"/>
      <c r="J2" s="4"/>
      <c r="K2" s="4"/>
      <c r="L2" s="1" t="s">
        <v>1</v>
      </c>
      <c r="M2" s="4"/>
      <c r="N2" s="4"/>
      <c r="O2" s="4"/>
      <c r="P2" s="4"/>
      <c r="Q2" s="4"/>
      <c r="R2" s="1" t="s">
        <v>2</v>
      </c>
      <c r="S2" s="4"/>
      <c r="T2" s="4"/>
    </row>
    <row r="3" spans="1:20" ht="12.75">
      <c r="A3" s="8" t="s">
        <v>3</v>
      </c>
      <c r="B3" s="7" t="s">
        <v>4</v>
      </c>
      <c r="C3" s="4"/>
      <c r="D3" s="4"/>
      <c r="E3" s="4"/>
      <c r="F3" s="4"/>
      <c r="G3" s="8" t="s">
        <v>5</v>
      </c>
      <c r="H3" s="8" t="s">
        <v>6</v>
      </c>
      <c r="I3" s="4"/>
      <c r="J3" s="8" t="s">
        <v>7</v>
      </c>
      <c r="K3" s="1" t="s">
        <v>3</v>
      </c>
      <c r="L3" s="1" t="s">
        <v>8</v>
      </c>
      <c r="M3" s="4"/>
      <c r="N3" s="4"/>
      <c r="O3" s="4"/>
      <c r="P3" s="4"/>
      <c r="Q3" s="8" t="s">
        <v>5</v>
      </c>
      <c r="R3" s="8" t="s">
        <v>6</v>
      </c>
      <c r="S3" s="4"/>
      <c r="T3" s="8" t="s">
        <v>7</v>
      </c>
    </row>
    <row r="4" spans="1:20" ht="12.75">
      <c r="A4" s="8" t="s">
        <v>9</v>
      </c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8" t="s">
        <v>15</v>
      </c>
      <c r="H4" s="8" t="s">
        <v>15</v>
      </c>
      <c r="I4" s="8" t="s">
        <v>16</v>
      </c>
      <c r="J4" s="8" t="s">
        <v>17</v>
      </c>
      <c r="K4" s="1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8" t="s">
        <v>15</v>
      </c>
      <c r="R4" s="8" t="s">
        <v>15</v>
      </c>
      <c r="S4" s="8" t="s">
        <v>16</v>
      </c>
      <c r="T4" s="8" t="s">
        <v>17</v>
      </c>
    </row>
    <row r="5" spans="1:20" ht="12.75">
      <c r="A5" s="71" t="s">
        <v>18</v>
      </c>
      <c r="B5" s="97">
        <v>0</v>
      </c>
      <c r="C5" s="97"/>
      <c r="D5" s="97"/>
      <c r="E5" s="97"/>
      <c r="F5" s="97"/>
      <c r="G5" s="97">
        <v>0</v>
      </c>
      <c r="H5" s="97">
        <v>0</v>
      </c>
      <c r="I5" s="98">
        <f>SUM(G5:H5)</f>
        <v>0</v>
      </c>
      <c r="J5" s="97">
        <v>0</v>
      </c>
      <c r="K5" s="71" t="s">
        <v>18</v>
      </c>
      <c r="L5" s="99">
        <f>SUM(B5)</f>
        <v>0</v>
      </c>
      <c r="M5" s="99">
        <f aca="true" t="shared" si="0" ref="M5:M14">SUM(C5)</f>
        <v>0</v>
      </c>
      <c r="N5" s="99">
        <f aca="true" t="shared" si="1" ref="N5:N14">SUM(D5)</f>
        <v>0</v>
      </c>
      <c r="O5" s="99">
        <f aca="true" t="shared" si="2" ref="O5:O14">SUM(E5)</f>
        <v>0</v>
      </c>
      <c r="P5" s="99">
        <f aca="true" t="shared" si="3" ref="P5:P14">SUM(F5)</f>
        <v>0</v>
      </c>
      <c r="Q5" s="99">
        <f>SUM(G5)</f>
        <v>0</v>
      </c>
      <c r="R5" s="99">
        <f>SUM(H5)</f>
        <v>0</v>
      </c>
      <c r="S5" s="99">
        <f>SUM(Q5:R5)</f>
        <v>0</v>
      </c>
      <c r="T5" s="100">
        <f>SUM(J5)</f>
        <v>0</v>
      </c>
    </row>
    <row r="6" spans="1:20" ht="12.75">
      <c r="A6" s="71" t="s">
        <v>19</v>
      </c>
      <c r="B6" s="97">
        <v>3</v>
      </c>
      <c r="C6" s="97"/>
      <c r="D6" s="97"/>
      <c r="E6" s="97"/>
      <c r="F6" s="97"/>
      <c r="G6" s="97">
        <v>3</v>
      </c>
      <c r="H6" s="97">
        <v>0</v>
      </c>
      <c r="I6" s="98">
        <f>SUM(G6:H6)</f>
        <v>3</v>
      </c>
      <c r="J6" s="97">
        <v>0</v>
      </c>
      <c r="K6" s="71" t="s">
        <v>19</v>
      </c>
      <c r="L6" s="99">
        <f aca="true" t="shared" si="4" ref="L6:L14">SUM(B6)</f>
        <v>3</v>
      </c>
      <c r="M6" s="99">
        <f t="shared" si="0"/>
        <v>0</v>
      </c>
      <c r="N6" s="99">
        <f t="shared" si="1"/>
        <v>0</v>
      </c>
      <c r="O6" s="99">
        <f t="shared" si="2"/>
        <v>0</v>
      </c>
      <c r="P6" s="99">
        <f t="shared" si="3"/>
        <v>0</v>
      </c>
      <c r="Q6" s="99">
        <f aca="true" t="shared" si="5" ref="Q6:Q14">SUM(G6)</f>
        <v>3</v>
      </c>
      <c r="R6" s="99">
        <f aca="true" t="shared" si="6" ref="R6:R14">SUM(H6)</f>
        <v>0</v>
      </c>
      <c r="S6" s="99">
        <f aca="true" t="shared" si="7" ref="S6:S14">SUM(Q6:R6)</f>
        <v>3</v>
      </c>
      <c r="T6" s="100">
        <f aca="true" t="shared" si="8" ref="T6:T14">SUM(J6)</f>
        <v>0</v>
      </c>
    </row>
    <row r="7" spans="1:20" ht="12.75">
      <c r="A7" s="71" t="s">
        <v>20</v>
      </c>
      <c r="B7" s="97">
        <v>1</v>
      </c>
      <c r="C7" s="97"/>
      <c r="D7" s="97"/>
      <c r="E7" s="97"/>
      <c r="F7" s="97"/>
      <c r="G7" s="97">
        <v>1</v>
      </c>
      <c r="H7" s="97">
        <v>0</v>
      </c>
      <c r="I7" s="98">
        <f aca="true" t="shared" si="9" ref="I7:I14">SUM(G7:H7)</f>
        <v>1</v>
      </c>
      <c r="J7" s="97">
        <v>0</v>
      </c>
      <c r="K7" s="71" t="s">
        <v>20</v>
      </c>
      <c r="L7" s="99">
        <f t="shared" si="4"/>
        <v>1</v>
      </c>
      <c r="M7" s="99">
        <f t="shared" si="0"/>
        <v>0</v>
      </c>
      <c r="N7" s="99">
        <f t="shared" si="1"/>
        <v>0</v>
      </c>
      <c r="O7" s="99">
        <f t="shared" si="2"/>
        <v>0</v>
      </c>
      <c r="P7" s="99">
        <f t="shared" si="3"/>
        <v>0</v>
      </c>
      <c r="Q7" s="99">
        <f t="shared" si="5"/>
        <v>1</v>
      </c>
      <c r="R7" s="99">
        <f t="shared" si="6"/>
        <v>0</v>
      </c>
      <c r="S7" s="99">
        <f t="shared" si="7"/>
        <v>1</v>
      </c>
      <c r="T7" s="100">
        <f t="shared" si="8"/>
        <v>0</v>
      </c>
    </row>
    <row r="8" spans="1:20" ht="12.75">
      <c r="A8" s="71" t="s">
        <v>21</v>
      </c>
      <c r="B8" s="97">
        <v>0</v>
      </c>
      <c r="C8" s="97"/>
      <c r="D8" s="97"/>
      <c r="E8" s="97"/>
      <c r="F8" s="97"/>
      <c r="G8" s="97">
        <v>0</v>
      </c>
      <c r="H8" s="97">
        <v>0</v>
      </c>
      <c r="I8" s="98">
        <f t="shared" si="9"/>
        <v>0</v>
      </c>
      <c r="J8" s="97">
        <v>0</v>
      </c>
      <c r="K8" s="71" t="s">
        <v>21</v>
      </c>
      <c r="L8" s="99">
        <f t="shared" si="4"/>
        <v>0</v>
      </c>
      <c r="M8" s="99">
        <f t="shared" si="0"/>
        <v>0</v>
      </c>
      <c r="N8" s="99">
        <f t="shared" si="1"/>
        <v>0</v>
      </c>
      <c r="O8" s="99">
        <f t="shared" si="2"/>
        <v>0</v>
      </c>
      <c r="P8" s="99">
        <f t="shared" si="3"/>
        <v>0</v>
      </c>
      <c r="Q8" s="99">
        <f t="shared" si="5"/>
        <v>0</v>
      </c>
      <c r="R8" s="99">
        <f t="shared" si="6"/>
        <v>0</v>
      </c>
      <c r="S8" s="99">
        <f t="shared" si="7"/>
        <v>0</v>
      </c>
      <c r="T8" s="100">
        <f t="shared" si="8"/>
        <v>0</v>
      </c>
    </row>
    <row r="9" spans="1:20" ht="12.75">
      <c r="A9" s="71" t="s">
        <v>22</v>
      </c>
      <c r="B9" s="97">
        <v>1</v>
      </c>
      <c r="C9" s="97"/>
      <c r="D9" s="97"/>
      <c r="E9" s="97"/>
      <c r="F9" s="97" t="s">
        <v>30</v>
      </c>
      <c r="G9" s="97">
        <v>1</v>
      </c>
      <c r="H9" s="97">
        <v>0</v>
      </c>
      <c r="I9" s="98">
        <f t="shared" si="9"/>
        <v>1</v>
      </c>
      <c r="J9" s="97">
        <v>0</v>
      </c>
      <c r="K9" s="71" t="s">
        <v>22</v>
      </c>
      <c r="L9" s="99">
        <f t="shared" si="4"/>
        <v>1</v>
      </c>
      <c r="M9" s="99">
        <f t="shared" si="0"/>
        <v>0</v>
      </c>
      <c r="N9" s="99">
        <f t="shared" si="1"/>
        <v>0</v>
      </c>
      <c r="O9" s="99">
        <f t="shared" si="2"/>
        <v>0</v>
      </c>
      <c r="P9" s="99">
        <f t="shared" si="3"/>
        <v>0</v>
      </c>
      <c r="Q9" s="99">
        <f t="shared" si="5"/>
        <v>1</v>
      </c>
      <c r="R9" s="99">
        <f t="shared" si="6"/>
        <v>0</v>
      </c>
      <c r="S9" s="99">
        <f t="shared" si="7"/>
        <v>1</v>
      </c>
      <c r="T9" s="100">
        <f t="shared" si="8"/>
        <v>0</v>
      </c>
    </row>
    <row r="10" spans="1:20" ht="12.75">
      <c r="A10" s="71" t="s">
        <v>23</v>
      </c>
      <c r="B10" s="97">
        <v>7</v>
      </c>
      <c r="C10" s="97"/>
      <c r="D10" s="97"/>
      <c r="E10" s="97"/>
      <c r="F10" s="97"/>
      <c r="G10" s="97">
        <v>7</v>
      </c>
      <c r="H10" s="97">
        <v>0</v>
      </c>
      <c r="I10" s="98">
        <f t="shared" si="9"/>
        <v>7</v>
      </c>
      <c r="J10" s="97">
        <v>6</v>
      </c>
      <c r="K10" s="71" t="s">
        <v>23</v>
      </c>
      <c r="L10" s="99">
        <f t="shared" si="4"/>
        <v>7</v>
      </c>
      <c r="M10" s="99">
        <f t="shared" si="0"/>
        <v>0</v>
      </c>
      <c r="N10" s="99">
        <f t="shared" si="1"/>
        <v>0</v>
      </c>
      <c r="O10" s="99">
        <f t="shared" si="2"/>
        <v>0</v>
      </c>
      <c r="P10" s="99">
        <f t="shared" si="3"/>
        <v>0</v>
      </c>
      <c r="Q10" s="99">
        <f t="shared" si="5"/>
        <v>7</v>
      </c>
      <c r="R10" s="99">
        <f t="shared" si="6"/>
        <v>0</v>
      </c>
      <c r="S10" s="99">
        <f t="shared" si="7"/>
        <v>7</v>
      </c>
      <c r="T10" s="100">
        <f t="shared" si="8"/>
        <v>6</v>
      </c>
    </row>
    <row r="11" spans="1:20" ht="12.75">
      <c r="A11" s="71" t="s">
        <v>24</v>
      </c>
      <c r="B11" s="97">
        <v>2</v>
      </c>
      <c r="C11" s="97"/>
      <c r="D11" s="97">
        <v>1</v>
      </c>
      <c r="E11" s="97"/>
      <c r="F11" s="97"/>
      <c r="G11" s="97">
        <v>3</v>
      </c>
      <c r="H11" s="97">
        <v>0</v>
      </c>
      <c r="I11" s="98">
        <f t="shared" si="9"/>
        <v>3</v>
      </c>
      <c r="J11" s="97">
        <v>1498</v>
      </c>
      <c r="K11" s="71" t="s">
        <v>24</v>
      </c>
      <c r="L11" s="99">
        <f t="shared" si="4"/>
        <v>2</v>
      </c>
      <c r="M11" s="99">
        <f t="shared" si="0"/>
        <v>0</v>
      </c>
      <c r="N11" s="99">
        <f t="shared" si="1"/>
        <v>1</v>
      </c>
      <c r="O11" s="99">
        <f t="shared" si="2"/>
        <v>0</v>
      </c>
      <c r="P11" s="99">
        <f t="shared" si="3"/>
        <v>0</v>
      </c>
      <c r="Q11" s="99">
        <f t="shared" si="5"/>
        <v>3</v>
      </c>
      <c r="R11" s="99">
        <f t="shared" si="6"/>
        <v>0</v>
      </c>
      <c r="S11" s="99">
        <f t="shared" si="7"/>
        <v>3</v>
      </c>
      <c r="T11" s="100">
        <f t="shared" si="8"/>
        <v>1498</v>
      </c>
    </row>
    <row r="12" spans="1:20" ht="12.75">
      <c r="A12" s="71" t="s">
        <v>25</v>
      </c>
      <c r="B12" s="97">
        <v>1</v>
      </c>
      <c r="C12" s="97"/>
      <c r="D12" s="97"/>
      <c r="E12" s="97"/>
      <c r="F12" s="97"/>
      <c r="G12" s="97">
        <v>1</v>
      </c>
      <c r="H12" s="97">
        <v>0</v>
      </c>
      <c r="I12" s="98">
        <f t="shared" si="9"/>
        <v>1</v>
      </c>
      <c r="J12" s="97">
        <v>0</v>
      </c>
      <c r="K12" s="71" t="s">
        <v>25</v>
      </c>
      <c r="L12" s="99">
        <f t="shared" si="4"/>
        <v>1</v>
      </c>
      <c r="M12" s="99">
        <f t="shared" si="0"/>
        <v>0</v>
      </c>
      <c r="N12" s="99">
        <f t="shared" si="1"/>
        <v>0</v>
      </c>
      <c r="O12" s="99">
        <f t="shared" si="2"/>
        <v>0</v>
      </c>
      <c r="P12" s="99">
        <f t="shared" si="3"/>
        <v>0</v>
      </c>
      <c r="Q12" s="99">
        <f t="shared" si="5"/>
        <v>1</v>
      </c>
      <c r="R12" s="99">
        <f t="shared" si="6"/>
        <v>0</v>
      </c>
      <c r="S12" s="99">
        <f t="shared" si="7"/>
        <v>1</v>
      </c>
      <c r="T12" s="100">
        <f t="shared" si="8"/>
        <v>0</v>
      </c>
    </row>
    <row r="13" spans="1:20" ht="12.75">
      <c r="A13" s="71" t="s">
        <v>26</v>
      </c>
      <c r="B13" s="98">
        <v>2</v>
      </c>
      <c r="C13" s="98"/>
      <c r="D13" s="98"/>
      <c r="E13" s="98"/>
      <c r="F13" s="98"/>
      <c r="G13" s="98">
        <v>2</v>
      </c>
      <c r="H13" s="98">
        <v>0</v>
      </c>
      <c r="I13" s="98">
        <f t="shared" si="9"/>
        <v>2</v>
      </c>
      <c r="J13" s="98">
        <v>0</v>
      </c>
      <c r="K13" s="71" t="s">
        <v>26</v>
      </c>
      <c r="L13" s="99">
        <f t="shared" si="4"/>
        <v>2</v>
      </c>
      <c r="M13" s="99">
        <f t="shared" si="0"/>
        <v>0</v>
      </c>
      <c r="N13" s="99">
        <f t="shared" si="1"/>
        <v>0</v>
      </c>
      <c r="O13" s="99">
        <f t="shared" si="2"/>
        <v>0</v>
      </c>
      <c r="P13" s="99">
        <f t="shared" si="3"/>
        <v>0</v>
      </c>
      <c r="Q13" s="99">
        <f t="shared" si="5"/>
        <v>2</v>
      </c>
      <c r="R13" s="99">
        <f t="shared" si="6"/>
        <v>0</v>
      </c>
      <c r="S13" s="99">
        <f t="shared" si="7"/>
        <v>2</v>
      </c>
      <c r="T13" s="100">
        <f t="shared" si="8"/>
        <v>0</v>
      </c>
    </row>
    <row r="14" spans="1:20" ht="12.75">
      <c r="A14" s="71" t="s">
        <v>27</v>
      </c>
      <c r="B14" s="98">
        <v>1</v>
      </c>
      <c r="C14" s="98"/>
      <c r="D14" s="98"/>
      <c r="E14" s="98"/>
      <c r="F14" s="98"/>
      <c r="G14" s="98">
        <v>0</v>
      </c>
      <c r="H14" s="98">
        <v>1</v>
      </c>
      <c r="I14" s="98">
        <f t="shared" si="9"/>
        <v>1</v>
      </c>
      <c r="J14" s="98">
        <v>0</v>
      </c>
      <c r="K14" s="71" t="s">
        <v>27</v>
      </c>
      <c r="L14" s="99">
        <f t="shared" si="4"/>
        <v>1</v>
      </c>
      <c r="M14" s="99">
        <f t="shared" si="0"/>
        <v>0</v>
      </c>
      <c r="N14" s="99">
        <f t="shared" si="1"/>
        <v>0</v>
      </c>
      <c r="O14" s="99">
        <f t="shared" si="2"/>
        <v>0</v>
      </c>
      <c r="P14" s="99">
        <f t="shared" si="3"/>
        <v>0</v>
      </c>
      <c r="Q14" s="99">
        <f t="shared" si="5"/>
        <v>0</v>
      </c>
      <c r="R14" s="99">
        <f t="shared" si="6"/>
        <v>1</v>
      </c>
      <c r="S14" s="99">
        <f t="shared" si="7"/>
        <v>1</v>
      </c>
      <c r="T14" s="100">
        <f t="shared" si="8"/>
        <v>0</v>
      </c>
    </row>
    <row r="15" spans="1:20" ht="12.75">
      <c r="A15" s="1" t="s">
        <v>28</v>
      </c>
      <c r="B15" s="11">
        <f aca="true" t="shared" si="10" ref="B15:H15">SUM(B5:B14)</f>
        <v>18</v>
      </c>
      <c r="C15" s="11">
        <f t="shared" si="10"/>
        <v>0</v>
      </c>
      <c r="D15" s="11">
        <f t="shared" si="10"/>
        <v>1</v>
      </c>
      <c r="E15" s="11">
        <f t="shared" si="10"/>
        <v>0</v>
      </c>
      <c r="F15" s="11">
        <f t="shared" si="10"/>
        <v>0</v>
      </c>
      <c r="G15" s="11">
        <f t="shared" si="10"/>
        <v>18</v>
      </c>
      <c r="H15" s="11">
        <f t="shared" si="10"/>
        <v>1</v>
      </c>
      <c r="I15" s="12">
        <f>SUM(G15:H15)</f>
        <v>19</v>
      </c>
      <c r="J15" s="15">
        <f>SUM(J5:J14)</f>
        <v>1504</v>
      </c>
      <c r="K15" s="1" t="s">
        <v>28</v>
      </c>
      <c r="L15" s="12">
        <f aca="true" t="shared" si="11" ref="L15:T15">SUM(L5:L14)</f>
        <v>18</v>
      </c>
      <c r="M15" s="29">
        <f t="shared" si="11"/>
        <v>0</v>
      </c>
      <c r="N15" s="29">
        <f t="shared" si="11"/>
        <v>1</v>
      </c>
      <c r="O15" s="29">
        <f t="shared" si="11"/>
        <v>0</v>
      </c>
      <c r="P15" s="29">
        <f t="shared" si="11"/>
        <v>0</v>
      </c>
      <c r="Q15" s="12">
        <f t="shared" si="11"/>
        <v>18</v>
      </c>
      <c r="R15" s="12">
        <f t="shared" si="11"/>
        <v>1</v>
      </c>
      <c r="S15" s="12">
        <f t="shared" si="11"/>
        <v>19</v>
      </c>
      <c r="T15" s="16">
        <f t="shared" si="11"/>
        <v>1504</v>
      </c>
    </row>
    <row r="16" spans="1:20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7"/>
    </row>
    <row r="17" spans="1:20" ht="12.75">
      <c r="A17" s="4"/>
      <c r="B17" s="4"/>
      <c r="C17" s="69" t="s">
        <v>62</v>
      </c>
      <c r="D17" s="70"/>
      <c r="E17" s="70"/>
      <c r="F17" s="70"/>
      <c r="G17" s="70"/>
      <c r="H17" s="70"/>
      <c r="I17" s="70"/>
      <c r="J17" s="4"/>
      <c r="K17" s="77"/>
      <c r="L17" s="4"/>
      <c r="M17" s="69" t="s">
        <v>62</v>
      </c>
      <c r="N17" s="70"/>
      <c r="O17" s="70"/>
      <c r="P17" s="70"/>
      <c r="Q17" s="70"/>
      <c r="R17" s="70"/>
      <c r="S17" s="70"/>
      <c r="T17" s="4"/>
    </row>
    <row r="18" spans="1:20" ht="12.75">
      <c r="A18" s="4"/>
      <c r="B18" s="61">
        <v>26</v>
      </c>
      <c r="C18" s="61">
        <v>0</v>
      </c>
      <c r="D18" s="61">
        <v>0</v>
      </c>
      <c r="E18" s="61">
        <v>0</v>
      </c>
      <c r="F18" s="61">
        <v>0</v>
      </c>
      <c r="G18" s="61">
        <v>22</v>
      </c>
      <c r="H18" s="61">
        <v>4</v>
      </c>
      <c r="I18" s="20">
        <f>SUM(G18:H18)</f>
        <v>26</v>
      </c>
      <c r="J18" s="62">
        <v>26</v>
      </c>
      <c r="K18" s="78"/>
      <c r="L18" s="63">
        <f aca="true" t="shared" si="12" ref="L18:T18">SUM(M14,B18)</f>
        <v>26</v>
      </c>
      <c r="M18" s="63">
        <f t="shared" si="12"/>
        <v>0</v>
      </c>
      <c r="N18" s="63">
        <f t="shared" si="12"/>
        <v>0</v>
      </c>
      <c r="O18" s="63">
        <f t="shared" si="12"/>
        <v>0</v>
      </c>
      <c r="P18" s="63">
        <f t="shared" si="12"/>
        <v>0</v>
      </c>
      <c r="Q18" s="63">
        <f t="shared" si="12"/>
        <v>23</v>
      </c>
      <c r="R18" s="63">
        <f t="shared" si="12"/>
        <v>5</v>
      </c>
      <c r="S18" s="64">
        <f t="shared" si="12"/>
        <v>26</v>
      </c>
      <c r="T18" s="64">
        <f t="shared" si="12"/>
        <v>26</v>
      </c>
    </row>
    <row r="19" spans="1:20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79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4"/>
      <c r="B20" s="71"/>
      <c r="C20" s="69" t="s">
        <v>63</v>
      </c>
      <c r="D20" s="70"/>
      <c r="E20" s="70"/>
      <c r="F20" s="70"/>
      <c r="G20" s="70"/>
      <c r="H20" s="70"/>
      <c r="I20" s="70"/>
      <c r="J20" s="4"/>
      <c r="K20" s="79"/>
      <c r="L20" s="4"/>
      <c r="M20" s="69" t="s">
        <v>63</v>
      </c>
      <c r="N20" s="70"/>
      <c r="O20" s="70"/>
      <c r="P20" s="70"/>
      <c r="Q20" s="70"/>
      <c r="R20" s="70"/>
      <c r="S20" s="70"/>
      <c r="T20" s="4"/>
    </row>
    <row r="21" spans="1:20" ht="12.75">
      <c r="A21" s="4"/>
      <c r="B21" s="65">
        <v>24.3</v>
      </c>
      <c r="C21" s="65">
        <v>0.1</v>
      </c>
      <c r="D21" s="65">
        <v>0.2</v>
      </c>
      <c r="E21" s="65">
        <v>0.2</v>
      </c>
      <c r="F21" s="65">
        <f>SUM(F11:F20)/10</f>
        <v>0</v>
      </c>
      <c r="G21" s="65">
        <v>23.3</v>
      </c>
      <c r="H21" s="65">
        <v>1.5</v>
      </c>
      <c r="I21" s="65">
        <v>24.8</v>
      </c>
      <c r="J21" s="66">
        <v>436</v>
      </c>
      <c r="K21" s="80"/>
      <c r="L21" s="65">
        <f aca="true" t="shared" si="13" ref="L21:T21">SUM(L11:L20)/10</f>
        <v>5</v>
      </c>
      <c r="M21" s="65">
        <f t="shared" si="13"/>
        <v>0</v>
      </c>
      <c r="N21" s="65">
        <f t="shared" si="13"/>
        <v>0.2</v>
      </c>
      <c r="O21" s="65">
        <f t="shared" si="13"/>
        <v>0</v>
      </c>
      <c r="P21" s="65">
        <f t="shared" si="13"/>
        <v>0</v>
      </c>
      <c r="Q21" s="65">
        <f t="shared" si="13"/>
        <v>4.7</v>
      </c>
      <c r="R21" s="65">
        <f t="shared" si="13"/>
        <v>0.7</v>
      </c>
      <c r="S21" s="65">
        <f t="shared" si="13"/>
        <v>5.2</v>
      </c>
      <c r="T21" s="66">
        <f t="shared" si="13"/>
        <v>302.8</v>
      </c>
    </row>
    <row r="22" spans="1:20" ht="12.75">
      <c r="A22" s="47"/>
      <c r="B22" s="33"/>
      <c r="C22" s="33"/>
      <c r="D22" s="33"/>
      <c r="E22" s="33"/>
      <c r="F22" s="33"/>
      <c r="G22" s="33"/>
      <c r="H22" s="33"/>
      <c r="I22" s="33"/>
      <c r="J22" s="33"/>
      <c r="K22" s="52"/>
      <c r="L22" s="33"/>
      <c r="M22" s="33"/>
      <c r="N22" s="33"/>
      <c r="O22" s="33"/>
      <c r="P22" s="33"/>
      <c r="Q22" s="33"/>
      <c r="R22" s="33"/>
      <c r="S22" s="33"/>
      <c r="T22" s="49"/>
    </row>
    <row r="23" spans="1:20" ht="12.75">
      <c r="A23" s="50"/>
      <c r="B23" s="35"/>
      <c r="C23" s="35"/>
      <c r="D23" s="35"/>
      <c r="E23" s="35"/>
      <c r="F23" s="35"/>
      <c r="G23" s="35"/>
      <c r="H23" s="35"/>
      <c r="I23" s="35"/>
      <c r="J23" s="35"/>
      <c r="K23" s="34"/>
      <c r="L23" s="35"/>
      <c r="M23" s="35"/>
      <c r="N23" s="35"/>
      <c r="O23" s="35"/>
      <c r="P23" s="35"/>
      <c r="Q23" s="35"/>
      <c r="R23" s="35"/>
      <c r="S23" s="35"/>
      <c r="T23" s="51"/>
    </row>
    <row r="24" spans="1:20" ht="12.75">
      <c r="A24" s="1" t="s">
        <v>29</v>
      </c>
      <c r="B24" s="4"/>
      <c r="C24" s="4"/>
      <c r="D24" s="2"/>
      <c r="E24" s="5" t="s">
        <v>37</v>
      </c>
      <c r="F24" s="4"/>
      <c r="G24" s="4"/>
      <c r="H24" s="1" t="s">
        <v>38</v>
      </c>
      <c r="I24" s="2"/>
      <c r="J24" s="3"/>
      <c r="K24" s="1" t="s">
        <v>0</v>
      </c>
      <c r="L24" s="4"/>
      <c r="M24" s="2"/>
      <c r="N24" s="24" t="s">
        <v>39</v>
      </c>
      <c r="O24" s="6"/>
      <c r="P24" s="6"/>
      <c r="Q24" s="3"/>
      <c r="R24" s="7" t="s">
        <v>40</v>
      </c>
      <c r="S24" s="6"/>
      <c r="T24" s="3"/>
    </row>
    <row r="25" spans="1:20" ht="12.75">
      <c r="A25" s="4"/>
      <c r="B25" s="1" t="s">
        <v>1</v>
      </c>
      <c r="C25" s="4"/>
      <c r="D25" s="4"/>
      <c r="E25" s="4"/>
      <c r="F25" s="4"/>
      <c r="G25" s="4"/>
      <c r="H25" s="1" t="s">
        <v>2</v>
      </c>
      <c r="I25" s="4"/>
      <c r="J25" s="4"/>
      <c r="K25" s="4"/>
      <c r="L25" s="1" t="s">
        <v>1</v>
      </c>
      <c r="M25" s="4"/>
      <c r="N25" s="4"/>
      <c r="O25" s="4"/>
      <c r="P25" s="4"/>
      <c r="Q25" s="4"/>
      <c r="R25" s="1" t="s">
        <v>2</v>
      </c>
      <c r="S25" s="4"/>
      <c r="T25" s="4"/>
    </row>
    <row r="26" spans="1:20" ht="12.75">
      <c r="A26" s="1" t="s">
        <v>3</v>
      </c>
      <c r="B26" s="1" t="s">
        <v>4</v>
      </c>
      <c r="C26" s="4"/>
      <c r="D26" s="4"/>
      <c r="E26" s="4"/>
      <c r="F26" s="4"/>
      <c r="G26" s="8" t="s">
        <v>5</v>
      </c>
      <c r="H26" s="8" t="s">
        <v>6</v>
      </c>
      <c r="I26" s="4"/>
      <c r="J26" s="8" t="s">
        <v>7</v>
      </c>
      <c r="K26" s="1" t="s">
        <v>3</v>
      </c>
      <c r="L26" s="1" t="s">
        <v>8</v>
      </c>
      <c r="M26" s="4"/>
      <c r="N26" s="4"/>
      <c r="O26" s="4"/>
      <c r="P26" s="4"/>
      <c r="Q26" s="8" t="s">
        <v>5</v>
      </c>
      <c r="R26" s="8" t="s">
        <v>6</v>
      </c>
      <c r="S26" s="4"/>
      <c r="T26" s="8" t="s">
        <v>7</v>
      </c>
    </row>
    <row r="27" spans="1:20" ht="12.75">
      <c r="A27" s="8" t="s">
        <v>9</v>
      </c>
      <c r="B27" s="10" t="s">
        <v>10</v>
      </c>
      <c r="C27" s="10" t="s">
        <v>11</v>
      </c>
      <c r="D27" s="10" t="s">
        <v>12</v>
      </c>
      <c r="E27" s="10" t="s">
        <v>13</v>
      </c>
      <c r="F27" s="10" t="s">
        <v>14</v>
      </c>
      <c r="G27" s="8" t="s">
        <v>15</v>
      </c>
      <c r="H27" s="8" t="s">
        <v>15</v>
      </c>
      <c r="I27" s="8" t="s">
        <v>16</v>
      </c>
      <c r="J27" s="8" t="s">
        <v>17</v>
      </c>
      <c r="K27" s="8" t="s">
        <v>9</v>
      </c>
      <c r="L27" s="10" t="s">
        <v>10</v>
      </c>
      <c r="M27" s="10" t="s">
        <v>11</v>
      </c>
      <c r="N27" s="10" t="s">
        <v>12</v>
      </c>
      <c r="O27" s="10" t="s">
        <v>13</v>
      </c>
      <c r="P27" s="10" t="s">
        <v>14</v>
      </c>
      <c r="Q27" s="8" t="s">
        <v>15</v>
      </c>
      <c r="R27" s="8" t="s">
        <v>15</v>
      </c>
      <c r="S27" s="8" t="s">
        <v>16</v>
      </c>
      <c r="T27" s="8" t="s">
        <v>17</v>
      </c>
    </row>
    <row r="28" spans="1:20" ht="12.75">
      <c r="A28" s="71" t="s">
        <v>18</v>
      </c>
      <c r="B28" s="97">
        <v>5</v>
      </c>
      <c r="C28" s="97"/>
      <c r="D28" s="97"/>
      <c r="E28" s="97"/>
      <c r="F28" s="97"/>
      <c r="G28" s="97">
        <v>1</v>
      </c>
      <c r="H28" s="97">
        <v>4</v>
      </c>
      <c r="I28" s="98">
        <f>SUM(G28:H28)</f>
        <v>5</v>
      </c>
      <c r="J28" s="97">
        <v>11</v>
      </c>
      <c r="K28" s="71" t="s">
        <v>18</v>
      </c>
      <c r="L28" s="99">
        <f>SUM(B28,L5)</f>
        <v>5</v>
      </c>
      <c r="M28" s="99">
        <f aca="true" t="shared" si="14" ref="M28:M37">SUM(C28,M5)</f>
        <v>0</v>
      </c>
      <c r="N28" s="99">
        <f aca="true" t="shared" si="15" ref="N28:N37">SUM(D28,N5)</f>
        <v>0</v>
      </c>
      <c r="O28" s="99">
        <f aca="true" t="shared" si="16" ref="O28:O37">SUM(E28,O5)</f>
        <v>0</v>
      </c>
      <c r="P28" s="99">
        <f aca="true" t="shared" si="17" ref="P28:P37">SUM(F28,P5)</f>
        <v>0</v>
      </c>
      <c r="Q28" s="99">
        <f>SUM(G28,Q5)</f>
        <v>1</v>
      </c>
      <c r="R28" s="99">
        <f aca="true" t="shared" si="18" ref="R28:R37">SUM(H28,R5)</f>
        <v>4</v>
      </c>
      <c r="S28" s="99">
        <f aca="true" t="shared" si="19" ref="S28:S37">SUM(I28,S5)</f>
        <v>5</v>
      </c>
      <c r="T28" s="100">
        <f aca="true" t="shared" si="20" ref="T28:T37">SUM(J28,T5)</f>
        <v>11</v>
      </c>
    </row>
    <row r="29" spans="1:20" ht="12.75">
      <c r="A29" s="71" t="s">
        <v>19</v>
      </c>
      <c r="B29" s="97">
        <v>2</v>
      </c>
      <c r="C29" s="97"/>
      <c r="D29" s="97"/>
      <c r="E29" s="97"/>
      <c r="F29" s="97"/>
      <c r="G29" s="97">
        <v>2</v>
      </c>
      <c r="H29" s="97">
        <v>0</v>
      </c>
      <c r="I29" s="98">
        <f aca="true" t="shared" si="21" ref="I29:I37">SUM(G29:H29)</f>
        <v>2</v>
      </c>
      <c r="J29" s="97">
        <v>0</v>
      </c>
      <c r="K29" s="71" t="s">
        <v>19</v>
      </c>
      <c r="L29" s="99">
        <f aca="true" t="shared" si="22" ref="L29:L37">SUM(B29,L6)</f>
        <v>5</v>
      </c>
      <c r="M29" s="99">
        <f t="shared" si="14"/>
        <v>0</v>
      </c>
      <c r="N29" s="99">
        <f t="shared" si="15"/>
        <v>0</v>
      </c>
      <c r="O29" s="99">
        <f t="shared" si="16"/>
        <v>0</v>
      </c>
      <c r="P29" s="99">
        <f t="shared" si="17"/>
        <v>0</v>
      </c>
      <c r="Q29" s="99">
        <f aca="true" t="shared" si="23" ref="Q29:Q37">SUM(G29,Q6)</f>
        <v>5</v>
      </c>
      <c r="R29" s="99">
        <f t="shared" si="18"/>
        <v>0</v>
      </c>
      <c r="S29" s="99">
        <f t="shared" si="19"/>
        <v>5</v>
      </c>
      <c r="T29" s="100">
        <f t="shared" si="20"/>
        <v>0</v>
      </c>
    </row>
    <row r="30" spans="1:20" ht="12.75">
      <c r="A30" s="71" t="s">
        <v>20</v>
      </c>
      <c r="B30" s="97">
        <v>3</v>
      </c>
      <c r="C30" s="97"/>
      <c r="D30" s="97"/>
      <c r="E30" s="97"/>
      <c r="F30" s="97"/>
      <c r="G30" s="97">
        <v>3</v>
      </c>
      <c r="H30" s="97">
        <v>0</v>
      </c>
      <c r="I30" s="98">
        <f t="shared" si="21"/>
        <v>3</v>
      </c>
      <c r="J30" s="97">
        <v>0</v>
      </c>
      <c r="K30" s="71" t="s">
        <v>20</v>
      </c>
      <c r="L30" s="99">
        <f t="shared" si="22"/>
        <v>4</v>
      </c>
      <c r="M30" s="99">
        <f t="shared" si="14"/>
        <v>0</v>
      </c>
      <c r="N30" s="99">
        <f t="shared" si="15"/>
        <v>0</v>
      </c>
      <c r="O30" s="99">
        <f t="shared" si="16"/>
        <v>0</v>
      </c>
      <c r="P30" s="99">
        <f t="shared" si="17"/>
        <v>0</v>
      </c>
      <c r="Q30" s="99">
        <f t="shared" si="23"/>
        <v>4</v>
      </c>
      <c r="R30" s="99">
        <f t="shared" si="18"/>
        <v>0</v>
      </c>
      <c r="S30" s="99">
        <f t="shared" si="19"/>
        <v>4</v>
      </c>
      <c r="T30" s="100">
        <f t="shared" si="20"/>
        <v>0</v>
      </c>
    </row>
    <row r="31" spans="1:20" ht="12.75">
      <c r="A31" s="71" t="s">
        <v>21</v>
      </c>
      <c r="B31" s="97">
        <v>0</v>
      </c>
      <c r="C31" s="97"/>
      <c r="D31" s="97"/>
      <c r="E31" s="97"/>
      <c r="F31" s="97"/>
      <c r="G31" s="97">
        <v>0</v>
      </c>
      <c r="H31" s="97">
        <v>0</v>
      </c>
      <c r="I31" s="98">
        <f t="shared" si="21"/>
        <v>0</v>
      </c>
      <c r="J31" s="97">
        <v>0</v>
      </c>
      <c r="K31" s="71" t="s">
        <v>21</v>
      </c>
      <c r="L31" s="99">
        <f t="shared" si="22"/>
        <v>0</v>
      </c>
      <c r="M31" s="99">
        <f t="shared" si="14"/>
        <v>0</v>
      </c>
      <c r="N31" s="99">
        <f t="shared" si="15"/>
        <v>0</v>
      </c>
      <c r="O31" s="99">
        <f t="shared" si="16"/>
        <v>0</v>
      </c>
      <c r="P31" s="99">
        <f t="shared" si="17"/>
        <v>0</v>
      </c>
      <c r="Q31" s="99">
        <f t="shared" si="23"/>
        <v>0</v>
      </c>
      <c r="R31" s="99">
        <f t="shared" si="18"/>
        <v>0</v>
      </c>
      <c r="S31" s="99">
        <f t="shared" si="19"/>
        <v>0</v>
      </c>
      <c r="T31" s="100">
        <f t="shared" si="20"/>
        <v>0</v>
      </c>
    </row>
    <row r="32" spans="1:21" ht="12.75">
      <c r="A32" s="71" t="s">
        <v>22</v>
      </c>
      <c r="B32" s="97">
        <v>1</v>
      </c>
      <c r="C32" s="97"/>
      <c r="D32" s="97"/>
      <c r="E32" s="97"/>
      <c r="F32" s="97"/>
      <c r="G32" s="97">
        <v>1</v>
      </c>
      <c r="H32" s="97">
        <v>1</v>
      </c>
      <c r="I32" s="98">
        <f t="shared" si="21"/>
        <v>2</v>
      </c>
      <c r="J32" s="97">
        <v>0</v>
      </c>
      <c r="K32" s="71" t="s">
        <v>22</v>
      </c>
      <c r="L32" s="99">
        <f t="shared" si="22"/>
        <v>2</v>
      </c>
      <c r="M32" s="99">
        <f t="shared" si="14"/>
        <v>0</v>
      </c>
      <c r="N32" s="99">
        <f t="shared" si="15"/>
        <v>0</v>
      </c>
      <c r="O32" s="99">
        <f t="shared" si="16"/>
        <v>0</v>
      </c>
      <c r="P32" s="99">
        <f t="shared" si="17"/>
        <v>0</v>
      </c>
      <c r="Q32" s="99">
        <f t="shared" si="23"/>
        <v>2</v>
      </c>
      <c r="R32" s="99">
        <f t="shared" si="18"/>
        <v>1</v>
      </c>
      <c r="S32" s="99">
        <f t="shared" si="19"/>
        <v>3</v>
      </c>
      <c r="T32" s="100">
        <f t="shared" si="20"/>
        <v>0</v>
      </c>
      <c r="U32" t="s">
        <v>69</v>
      </c>
    </row>
    <row r="33" spans="1:21" ht="12.75">
      <c r="A33" s="71" t="s">
        <v>23</v>
      </c>
      <c r="B33" s="97">
        <v>13</v>
      </c>
      <c r="C33" s="97"/>
      <c r="D33" s="97"/>
      <c r="E33" s="97"/>
      <c r="F33" s="97"/>
      <c r="G33" s="97">
        <v>6</v>
      </c>
      <c r="H33" s="97">
        <v>7</v>
      </c>
      <c r="I33" s="98">
        <f t="shared" si="21"/>
        <v>13</v>
      </c>
      <c r="J33" s="97">
        <v>4</v>
      </c>
      <c r="K33" s="71" t="s">
        <v>23</v>
      </c>
      <c r="L33" s="99">
        <f t="shared" si="22"/>
        <v>20</v>
      </c>
      <c r="M33" s="99">
        <f t="shared" si="14"/>
        <v>0</v>
      </c>
      <c r="N33" s="99">
        <f t="shared" si="15"/>
        <v>0</v>
      </c>
      <c r="O33" s="99">
        <f t="shared" si="16"/>
        <v>0</v>
      </c>
      <c r="P33" s="99">
        <f t="shared" si="17"/>
        <v>0</v>
      </c>
      <c r="Q33" s="99">
        <f t="shared" si="23"/>
        <v>13</v>
      </c>
      <c r="R33" s="99">
        <f t="shared" si="18"/>
        <v>7</v>
      </c>
      <c r="S33" s="99">
        <f t="shared" si="19"/>
        <v>20</v>
      </c>
      <c r="T33" s="100">
        <f t="shared" si="20"/>
        <v>10</v>
      </c>
      <c r="U33" t="s">
        <v>70</v>
      </c>
    </row>
    <row r="34" spans="1:20" ht="12.75">
      <c r="A34" s="71" t="s">
        <v>24</v>
      </c>
      <c r="B34" s="97">
        <v>8</v>
      </c>
      <c r="C34" s="97"/>
      <c r="D34" s="97"/>
      <c r="E34" s="97"/>
      <c r="F34" s="97"/>
      <c r="G34" s="97">
        <v>8</v>
      </c>
      <c r="H34" s="97">
        <v>0</v>
      </c>
      <c r="I34" s="98">
        <f t="shared" si="21"/>
        <v>8</v>
      </c>
      <c r="J34" s="97">
        <v>3</v>
      </c>
      <c r="K34" s="71" t="s">
        <v>24</v>
      </c>
      <c r="L34" s="99">
        <f t="shared" si="22"/>
        <v>10</v>
      </c>
      <c r="M34" s="99">
        <f t="shared" si="14"/>
        <v>0</v>
      </c>
      <c r="N34" s="99">
        <f t="shared" si="15"/>
        <v>1</v>
      </c>
      <c r="O34" s="99">
        <f t="shared" si="16"/>
        <v>0</v>
      </c>
      <c r="P34" s="99">
        <f t="shared" si="17"/>
        <v>0</v>
      </c>
      <c r="Q34" s="99">
        <f t="shared" si="23"/>
        <v>11</v>
      </c>
      <c r="R34" s="99">
        <f t="shared" si="18"/>
        <v>0</v>
      </c>
      <c r="S34" s="99">
        <f t="shared" si="19"/>
        <v>11</v>
      </c>
      <c r="T34" s="100">
        <f t="shared" si="20"/>
        <v>1501</v>
      </c>
    </row>
    <row r="35" spans="1:20" ht="12.75">
      <c r="A35" s="71" t="s">
        <v>25</v>
      </c>
      <c r="B35" s="97">
        <v>4</v>
      </c>
      <c r="C35" s="97"/>
      <c r="D35" s="97"/>
      <c r="E35" s="97"/>
      <c r="F35" s="97"/>
      <c r="G35" s="97">
        <v>4</v>
      </c>
      <c r="H35" s="97">
        <v>0</v>
      </c>
      <c r="I35" s="98">
        <f t="shared" si="21"/>
        <v>4</v>
      </c>
      <c r="J35" s="97">
        <v>1</v>
      </c>
      <c r="K35" s="71" t="s">
        <v>25</v>
      </c>
      <c r="L35" s="99">
        <f t="shared" si="22"/>
        <v>5</v>
      </c>
      <c r="M35" s="99">
        <f t="shared" si="14"/>
        <v>0</v>
      </c>
      <c r="N35" s="99">
        <f t="shared" si="15"/>
        <v>0</v>
      </c>
      <c r="O35" s="99">
        <f t="shared" si="16"/>
        <v>0</v>
      </c>
      <c r="P35" s="99">
        <f t="shared" si="17"/>
        <v>0</v>
      </c>
      <c r="Q35" s="99">
        <f t="shared" si="23"/>
        <v>5</v>
      </c>
      <c r="R35" s="99">
        <f t="shared" si="18"/>
        <v>0</v>
      </c>
      <c r="S35" s="99">
        <f t="shared" si="19"/>
        <v>5</v>
      </c>
      <c r="T35" s="100">
        <f t="shared" si="20"/>
        <v>1</v>
      </c>
    </row>
    <row r="36" spans="1:20" ht="12.75">
      <c r="A36" s="71" t="s">
        <v>26</v>
      </c>
      <c r="B36" s="98">
        <v>4</v>
      </c>
      <c r="C36" s="98"/>
      <c r="D36" s="98"/>
      <c r="E36" s="98"/>
      <c r="F36" s="98"/>
      <c r="G36" s="98">
        <v>0</v>
      </c>
      <c r="H36" s="98">
        <v>4</v>
      </c>
      <c r="I36" s="98">
        <f t="shared" si="21"/>
        <v>4</v>
      </c>
      <c r="J36" s="98">
        <v>0</v>
      </c>
      <c r="K36" s="71" t="s">
        <v>26</v>
      </c>
      <c r="L36" s="99">
        <f t="shared" si="22"/>
        <v>6</v>
      </c>
      <c r="M36" s="99">
        <f t="shared" si="14"/>
        <v>0</v>
      </c>
      <c r="N36" s="99">
        <f t="shared" si="15"/>
        <v>0</v>
      </c>
      <c r="O36" s="99">
        <f t="shared" si="16"/>
        <v>0</v>
      </c>
      <c r="P36" s="99">
        <f t="shared" si="17"/>
        <v>0</v>
      </c>
      <c r="Q36" s="99">
        <f t="shared" si="23"/>
        <v>2</v>
      </c>
      <c r="R36" s="99">
        <f t="shared" si="18"/>
        <v>4</v>
      </c>
      <c r="S36" s="99">
        <f t="shared" si="19"/>
        <v>6</v>
      </c>
      <c r="T36" s="100">
        <f t="shared" si="20"/>
        <v>0</v>
      </c>
    </row>
    <row r="37" spans="1:20" ht="12.75">
      <c r="A37" s="1" t="s">
        <v>27</v>
      </c>
      <c r="B37" s="25">
        <v>4</v>
      </c>
      <c r="C37" s="25"/>
      <c r="D37" s="25"/>
      <c r="E37" s="25"/>
      <c r="F37" s="25"/>
      <c r="G37" s="25">
        <v>4</v>
      </c>
      <c r="H37" s="25">
        <v>0</v>
      </c>
      <c r="I37" s="25">
        <f t="shared" si="21"/>
        <v>4</v>
      </c>
      <c r="J37" s="25">
        <v>1</v>
      </c>
      <c r="K37" s="1" t="s">
        <v>27</v>
      </c>
      <c r="L37" s="29">
        <f t="shared" si="22"/>
        <v>5</v>
      </c>
      <c r="M37" s="29">
        <f t="shared" si="14"/>
        <v>0</v>
      </c>
      <c r="N37" s="29">
        <f t="shared" si="15"/>
        <v>0</v>
      </c>
      <c r="O37" s="29">
        <f t="shared" si="16"/>
        <v>0</v>
      </c>
      <c r="P37" s="29">
        <f t="shared" si="17"/>
        <v>0</v>
      </c>
      <c r="Q37" s="29">
        <f t="shared" si="23"/>
        <v>4</v>
      </c>
      <c r="R37" s="29">
        <f t="shared" si="18"/>
        <v>1</v>
      </c>
      <c r="S37" s="29">
        <f t="shared" si="19"/>
        <v>5</v>
      </c>
      <c r="T37" s="16">
        <f t="shared" si="20"/>
        <v>1</v>
      </c>
    </row>
    <row r="38" spans="1:20" ht="12.75">
      <c r="A38" s="1" t="s">
        <v>28</v>
      </c>
      <c r="B38" s="15">
        <f aca="true" t="shared" si="24" ref="B38:J38">SUM(B28:B37)</f>
        <v>44</v>
      </c>
      <c r="C38" s="15">
        <f t="shared" si="24"/>
        <v>0</v>
      </c>
      <c r="D38" s="15">
        <f t="shared" si="24"/>
        <v>0</v>
      </c>
      <c r="E38" s="15">
        <f t="shared" si="24"/>
        <v>0</v>
      </c>
      <c r="F38" s="15">
        <f t="shared" si="24"/>
        <v>0</v>
      </c>
      <c r="G38" s="15">
        <f t="shared" si="24"/>
        <v>29</v>
      </c>
      <c r="H38" s="15">
        <f t="shared" si="24"/>
        <v>16</v>
      </c>
      <c r="I38" s="15">
        <f t="shared" si="24"/>
        <v>45</v>
      </c>
      <c r="J38" s="15">
        <f t="shared" si="24"/>
        <v>20</v>
      </c>
      <c r="K38" s="1" t="s">
        <v>28</v>
      </c>
      <c r="L38" s="29">
        <f aca="true" t="shared" si="25" ref="L38:T38">SUM(L28:L37)</f>
        <v>62</v>
      </c>
      <c r="M38" s="29">
        <f t="shared" si="25"/>
        <v>0</v>
      </c>
      <c r="N38" s="29">
        <f t="shared" si="25"/>
        <v>1</v>
      </c>
      <c r="O38" s="29">
        <f t="shared" si="25"/>
        <v>0</v>
      </c>
      <c r="P38" s="29">
        <f t="shared" si="25"/>
        <v>0</v>
      </c>
      <c r="Q38" s="29">
        <f t="shared" si="25"/>
        <v>47</v>
      </c>
      <c r="R38" s="29">
        <f t="shared" si="25"/>
        <v>17</v>
      </c>
      <c r="S38" s="29">
        <f t="shared" si="25"/>
        <v>64</v>
      </c>
      <c r="T38" s="16">
        <f t="shared" si="25"/>
        <v>1524</v>
      </c>
    </row>
    <row r="39" spans="1:20" ht="12.75">
      <c r="A39" s="68"/>
      <c r="B39" s="73"/>
      <c r="C39" s="73"/>
      <c r="D39" s="73"/>
      <c r="E39" s="73"/>
      <c r="F39" s="73"/>
      <c r="G39" s="73"/>
      <c r="H39" s="73"/>
      <c r="I39" s="73"/>
      <c r="J39" s="73"/>
      <c r="K39" s="68"/>
      <c r="L39" s="68"/>
      <c r="M39" s="68"/>
      <c r="N39" s="68"/>
      <c r="O39" s="68"/>
      <c r="P39" s="68"/>
      <c r="Q39" s="68"/>
      <c r="R39" s="68"/>
      <c r="S39" s="68"/>
      <c r="T39" s="74"/>
    </row>
    <row r="40" spans="1:20" ht="12.75">
      <c r="A40" s="4"/>
      <c r="B40" s="4"/>
      <c r="C40" s="69" t="s">
        <v>62</v>
      </c>
      <c r="D40" s="70"/>
      <c r="E40" s="70"/>
      <c r="F40" s="70"/>
      <c r="G40" s="70"/>
      <c r="H40" s="70"/>
      <c r="I40" s="70"/>
      <c r="J40" s="4"/>
      <c r="K40" s="77"/>
      <c r="L40" s="4"/>
      <c r="M40" s="69" t="s">
        <v>62</v>
      </c>
      <c r="N40" s="70"/>
      <c r="O40" s="70"/>
      <c r="P40" s="70"/>
      <c r="Q40" s="70"/>
      <c r="R40" s="70"/>
      <c r="S40" s="70"/>
      <c r="T40" s="4"/>
    </row>
    <row r="41" spans="1:20" ht="12.75">
      <c r="A41" s="75"/>
      <c r="B41" s="11"/>
      <c r="C41" s="11"/>
      <c r="D41" s="11"/>
      <c r="E41" s="11"/>
      <c r="F41" s="11"/>
      <c r="G41" s="11"/>
      <c r="H41" s="11"/>
      <c r="I41" s="12"/>
      <c r="J41" s="15"/>
      <c r="K41" s="81"/>
      <c r="L41" s="12"/>
      <c r="M41" s="29"/>
      <c r="N41" s="29"/>
      <c r="O41" s="29"/>
      <c r="P41" s="29"/>
      <c r="Q41" s="12"/>
      <c r="R41" s="12"/>
      <c r="S41" s="12"/>
      <c r="T41" s="16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79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71"/>
      <c r="C43" s="69" t="s">
        <v>63</v>
      </c>
      <c r="D43" s="70"/>
      <c r="E43" s="70"/>
      <c r="F43" s="70"/>
      <c r="G43" s="70"/>
      <c r="H43" s="70"/>
      <c r="I43" s="70"/>
      <c r="J43" s="4"/>
      <c r="K43" s="79"/>
      <c r="L43" s="4"/>
      <c r="M43" s="69" t="s">
        <v>63</v>
      </c>
      <c r="N43" s="70"/>
      <c r="O43" s="70"/>
      <c r="P43" s="70"/>
      <c r="Q43" s="70"/>
      <c r="R43" s="70"/>
      <c r="S43" s="70"/>
      <c r="T43" s="4"/>
    </row>
    <row r="44" spans="1:20" ht="12.75">
      <c r="A44" s="4"/>
      <c r="B44" s="20">
        <v>37.9</v>
      </c>
      <c r="C44" s="67">
        <v>0</v>
      </c>
      <c r="D44" s="67">
        <v>0.4</v>
      </c>
      <c r="E44" s="67">
        <v>0.1</v>
      </c>
      <c r="F44" s="67">
        <v>0</v>
      </c>
      <c r="G44" s="67">
        <v>26.7</v>
      </c>
      <c r="H44" s="67">
        <v>11.7</v>
      </c>
      <c r="I44" s="67">
        <v>38.4</v>
      </c>
      <c r="J44" s="67">
        <v>381</v>
      </c>
      <c r="K44" s="82"/>
      <c r="L44" s="20">
        <v>62</v>
      </c>
      <c r="M44" s="20">
        <v>0</v>
      </c>
      <c r="N44" s="20">
        <v>1</v>
      </c>
      <c r="O44" s="20">
        <v>0</v>
      </c>
      <c r="P44" s="20">
        <v>0</v>
      </c>
      <c r="Q44" s="23">
        <v>50</v>
      </c>
      <c r="R44" s="23">
        <v>13</v>
      </c>
      <c r="S44" s="23">
        <v>63</v>
      </c>
      <c r="T44" s="23">
        <v>817</v>
      </c>
    </row>
    <row r="45" spans="1:20" ht="12.75">
      <c r="A45" s="40"/>
      <c r="B45" s="44"/>
      <c r="C45" s="44"/>
      <c r="D45" s="44"/>
      <c r="E45" s="44"/>
      <c r="F45" s="44"/>
      <c r="G45" s="44"/>
      <c r="H45" s="44"/>
      <c r="I45" s="44"/>
      <c r="J45" s="41"/>
      <c r="K45" s="40"/>
      <c r="L45" s="44"/>
      <c r="M45" s="44"/>
      <c r="N45" s="44"/>
      <c r="O45" s="44"/>
      <c r="P45" s="44"/>
      <c r="Q45" s="44"/>
      <c r="R45" s="44"/>
      <c r="S45" s="44"/>
      <c r="T45" s="41"/>
    </row>
    <row r="46" spans="1:20" ht="12.75">
      <c r="A46" s="40"/>
      <c r="B46" s="44"/>
      <c r="C46" s="44"/>
      <c r="D46" s="44"/>
      <c r="E46" s="44"/>
      <c r="F46" s="44"/>
      <c r="G46" s="44"/>
      <c r="H46" s="44"/>
      <c r="I46" s="44"/>
      <c r="J46" s="41"/>
      <c r="K46" s="40"/>
      <c r="L46" s="44"/>
      <c r="M46" s="44"/>
      <c r="N46" s="44"/>
      <c r="O46" s="44"/>
      <c r="P46" s="44"/>
      <c r="Q46" s="44"/>
      <c r="R46" s="44"/>
      <c r="S46" s="44"/>
      <c r="T46" s="41"/>
    </row>
    <row r="47" spans="1:20" ht="12.75">
      <c r="A47" s="40"/>
      <c r="B47" s="44"/>
      <c r="C47" s="44"/>
      <c r="D47" s="44"/>
      <c r="E47" s="44"/>
      <c r="F47" s="44"/>
      <c r="G47" s="44"/>
      <c r="H47" s="44"/>
      <c r="I47" s="44"/>
      <c r="J47" s="41"/>
      <c r="K47" s="40"/>
      <c r="L47" s="44"/>
      <c r="M47" s="44"/>
      <c r="N47" s="44"/>
      <c r="O47" s="44"/>
      <c r="P47" s="44"/>
      <c r="Q47" s="44"/>
      <c r="R47" s="44"/>
      <c r="S47" s="44"/>
      <c r="T47" s="41"/>
    </row>
    <row r="48" spans="1:20" ht="12.75">
      <c r="A48" s="1" t="s">
        <v>29</v>
      </c>
      <c r="B48" s="4"/>
      <c r="C48" s="4"/>
      <c r="D48" s="2"/>
      <c r="E48" s="5" t="s">
        <v>41</v>
      </c>
      <c r="F48" s="4"/>
      <c r="G48" s="4"/>
      <c r="H48" s="1" t="s">
        <v>42</v>
      </c>
      <c r="I48" s="2"/>
      <c r="J48" s="3"/>
      <c r="K48" s="1" t="s">
        <v>0</v>
      </c>
      <c r="L48" s="4"/>
      <c r="M48" s="2"/>
      <c r="N48" s="24" t="s">
        <v>39</v>
      </c>
      <c r="O48" s="6"/>
      <c r="P48" s="6"/>
      <c r="Q48" s="3"/>
      <c r="R48" s="1" t="s">
        <v>43</v>
      </c>
      <c r="S48" s="2"/>
      <c r="T48" s="3"/>
    </row>
    <row r="49" spans="1:20" ht="12.75">
      <c r="A49" s="4"/>
      <c r="B49" s="1" t="s">
        <v>1</v>
      </c>
      <c r="C49" s="4"/>
      <c r="D49" s="4"/>
      <c r="E49" s="4"/>
      <c r="F49" s="4"/>
      <c r="G49" s="4"/>
      <c r="H49" s="1" t="s">
        <v>2</v>
      </c>
      <c r="I49" s="4"/>
      <c r="J49" s="4"/>
      <c r="K49" s="4"/>
      <c r="L49" s="1" t="s">
        <v>1</v>
      </c>
      <c r="M49" s="4"/>
      <c r="N49" s="4"/>
      <c r="O49" s="4"/>
      <c r="P49" s="4"/>
      <c r="Q49" s="4"/>
      <c r="R49" s="1" t="s">
        <v>2</v>
      </c>
      <c r="S49" s="4"/>
      <c r="T49" s="4"/>
    </row>
    <row r="50" spans="1:20" ht="12.75">
      <c r="A50" s="1" t="s">
        <v>3</v>
      </c>
      <c r="B50" s="1" t="s">
        <v>4</v>
      </c>
      <c r="C50" s="4"/>
      <c r="D50" s="4"/>
      <c r="E50" s="4"/>
      <c r="F50" s="4"/>
      <c r="G50" s="8" t="s">
        <v>5</v>
      </c>
      <c r="H50" s="8" t="s">
        <v>6</v>
      </c>
      <c r="I50" s="4"/>
      <c r="J50" s="8" t="s">
        <v>7</v>
      </c>
      <c r="K50" s="1" t="s">
        <v>3</v>
      </c>
      <c r="L50" s="1" t="s">
        <v>8</v>
      </c>
      <c r="M50" s="4"/>
      <c r="N50" s="4"/>
      <c r="O50" s="4"/>
      <c r="P50" s="4"/>
      <c r="Q50" s="8" t="s">
        <v>5</v>
      </c>
      <c r="R50" s="8" t="s">
        <v>6</v>
      </c>
      <c r="S50" s="4"/>
      <c r="T50" s="8" t="s">
        <v>7</v>
      </c>
    </row>
    <row r="51" spans="1:20" ht="12.75">
      <c r="A51" s="8" t="s">
        <v>9</v>
      </c>
      <c r="B51" s="10" t="s">
        <v>10</v>
      </c>
      <c r="C51" s="10" t="s">
        <v>11</v>
      </c>
      <c r="D51" s="10" t="s">
        <v>12</v>
      </c>
      <c r="E51" s="10" t="s">
        <v>13</v>
      </c>
      <c r="F51" s="10" t="s">
        <v>14</v>
      </c>
      <c r="G51" s="8" t="s">
        <v>15</v>
      </c>
      <c r="H51" s="8" t="s">
        <v>15</v>
      </c>
      <c r="I51" s="8" t="s">
        <v>16</v>
      </c>
      <c r="J51" s="8" t="s">
        <v>17</v>
      </c>
      <c r="K51" s="8" t="s">
        <v>9</v>
      </c>
      <c r="L51" s="10" t="s">
        <v>10</v>
      </c>
      <c r="M51" s="10" t="s">
        <v>11</v>
      </c>
      <c r="N51" s="10" t="s">
        <v>12</v>
      </c>
      <c r="O51" s="10" t="s">
        <v>13</v>
      </c>
      <c r="P51" s="10" t="s">
        <v>14</v>
      </c>
      <c r="Q51" s="8" t="s">
        <v>15</v>
      </c>
      <c r="R51" s="8" t="s">
        <v>15</v>
      </c>
      <c r="S51" s="8" t="s">
        <v>16</v>
      </c>
      <c r="T51" s="8" t="s">
        <v>17</v>
      </c>
    </row>
    <row r="52" spans="1:20" ht="12.75">
      <c r="A52" s="1" t="s">
        <v>18</v>
      </c>
      <c r="B52" s="15">
        <v>10</v>
      </c>
      <c r="C52" s="15"/>
      <c r="D52" s="15"/>
      <c r="E52" s="15"/>
      <c r="F52" s="15"/>
      <c r="G52" s="15">
        <v>5</v>
      </c>
      <c r="H52" s="15">
        <v>5</v>
      </c>
      <c r="I52" s="25">
        <f aca="true" t="shared" si="26" ref="I52:I61">SUM(G52:H52)</f>
        <v>10</v>
      </c>
      <c r="J52" s="18">
        <v>2</v>
      </c>
      <c r="K52" s="1" t="s">
        <v>18</v>
      </c>
      <c r="L52" s="29">
        <f aca="true" t="shared" si="27" ref="L52:L61">SUM(B52,L28)</f>
        <v>15</v>
      </c>
      <c r="M52" s="29">
        <f aca="true" t="shared" si="28" ref="M52:M61">SUM(C52,M28)</f>
        <v>0</v>
      </c>
      <c r="N52" s="29">
        <f aca="true" t="shared" si="29" ref="N52:N61">SUM(D52,N28)</f>
        <v>0</v>
      </c>
      <c r="O52" s="29">
        <f aca="true" t="shared" si="30" ref="O52:O61">SUM(E52,O28)</f>
        <v>0</v>
      </c>
      <c r="P52" s="29">
        <f aca="true" t="shared" si="31" ref="P52:P61">SUM(F52,P28)</f>
        <v>0</v>
      </c>
      <c r="Q52" s="29">
        <f aca="true" t="shared" si="32" ref="Q52:Q61">SUM(G52,Q28)</f>
        <v>6</v>
      </c>
      <c r="R52" s="29">
        <f aca="true" t="shared" si="33" ref="R52:R61">SUM(H52,R28)</f>
        <v>9</v>
      </c>
      <c r="S52" s="29">
        <f aca="true" t="shared" si="34" ref="S52:S61">SUM(I52,S28)</f>
        <v>15</v>
      </c>
      <c r="T52" s="16">
        <f aca="true" t="shared" si="35" ref="T52:T61">SUM(J52,T28)</f>
        <v>13</v>
      </c>
    </row>
    <row r="53" spans="1:20" ht="12.75">
      <c r="A53" s="71" t="s">
        <v>19</v>
      </c>
      <c r="B53" s="97">
        <v>11</v>
      </c>
      <c r="C53" s="97"/>
      <c r="D53" s="97"/>
      <c r="E53" s="97"/>
      <c r="F53" s="97"/>
      <c r="G53" s="97">
        <v>2</v>
      </c>
      <c r="H53" s="97">
        <v>9</v>
      </c>
      <c r="I53" s="98">
        <f t="shared" si="26"/>
        <v>11</v>
      </c>
      <c r="J53" s="101">
        <v>248</v>
      </c>
      <c r="K53" s="71" t="s">
        <v>19</v>
      </c>
      <c r="L53" s="99">
        <f t="shared" si="27"/>
        <v>16</v>
      </c>
      <c r="M53" s="99">
        <f t="shared" si="28"/>
        <v>0</v>
      </c>
      <c r="N53" s="99">
        <f t="shared" si="29"/>
        <v>0</v>
      </c>
      <c r="O53" s="99">
        <f t="shared" si="30"/>
        <v>0</v>
      </c>
      <c r="P53" s="99">
        <f t="shared" si="31"/>
        <v>0</v>
      </c>
      <c r="Q53" s="99">
        <f t="shared" si="32"/>
        <v>7</v>
      </c>
      <c r="R53" s="99">
        <f t="shared" si="33"/>
        <v>9</v>
      </c>
      <c r="S53" s="99">
        <f t="shared" si="34"/>
        <v>16</v>
      </c>
      <c r="T53" s="100">
        <f t="shared" si="35"/>
        <v>248</v>
      </c>
    </row>
    <row r="54" spans="1:20" ht="12.75">
      <c r="A54" s="71" t="s">
        <v>20</v>
      </c>
      <c r="B54" s="97">
        <v>24</v>
      </c>
      <c r="C54" s="97"/>
      <c r="D54" s="97"/>
      <c r="E54" s="97"/>
      <c r="F54" s="97"/>
      <c r="G54" s="97">
        <v>3</v>
      </c>
      <c r="H54" s="97">
        <v>21</v>
      </c>
      <c r="I54" s="98">
        <f t="shared" si="26"/>
        <v>24</v>
      </c>
      <c r="J54" s="101">
        <v>17</v>
      </c>
      <c r="K54" s="71" t="s">
        <v>20</v>
      </c>
      <c r="L54" s="99">
        <f t="shared" si="27"/>
        <v>28</v>
      </c>
      <c r="M54" s="99">
        <f t="shared" si="28"/>
        <v>0</v>
      </c>
      <c r="N54" s="99">
        <f t="shared" si="29"/>
        <v>0</v>
      </c>
      <c r="O54" s="99">
        <f t="shared" si="30"/>
        <v>0</v>
      </c>
      <c r="P54" s="99">
        <f t="shared" si="31"/>
        <v>0</v>
      </c>
      <c r="Q54" s="99">
        <f t="shared" si="32"/>
        <v>7</v>
      </c>
      <c r="R54" s="99">
        <f t="shared" si="33"/>
        <v>21</v>
      </c>
      <c r="S54" s="99">
        <f t="shared" si="34"/>
        <v>28</v>
      </c>
      <c r="T54" s="100">
        <f t="shared" si="35"/>
        <v>17</v>
      </c>
    </row>
    <row r="55" spans="1:20" ht="12.75">
      <c r="A55" s="71" t="s">
        <v>21</v>
      </c>
      <c r="B55" s="97">
        <v>9</v>
      </c>
      <c r="C55" s="97">
        <v>1</v>
      </c>
      <c r="D55" s="97"/>
      <c r="E55" s="97"/>
      <c r="F55" s="97"/>
      <c r="G55" s="97">
        <v>3</v>
      </c>
      <c r="H55" s="97">
        <v>7</v>
      </c>
      <c r="I55" s="98">
        <f t="shared" si="26"/>
        <v>10</v>
      </c>
      <c r="J55" s="101">
        <v>210</v>
      </c>
      <c r="K55" s="71" t="s">
        <v>21</v>
      </c>
      <c r="L55" s="99">
        <f t="shared" si="27"/>
        <v>9</v>
      </c>
      <c r="M55" s="99">
        <f t="shared" si="28"/>
        <v>1</v>
      </c>
      <c r="N55" s="99">
        <f t="shared" si="29"/>
        <v>0</v>
      </c>
      <c r="O55" s="99">
        <f t="shared" si="30"/>
        <v>0</v>
      </c>
      <c r="P55" s="99">
        <f t="shared" si="31"/>
        <v>0</v>
      </c>
      <c r="Q55" s="99">
        <f t="shared" si="32"/>
        <v>3</v>
      </c>
      <c r="R55" s="99">
        <f t="shared" si="33"/>
        <v>7</v>
      </c>
      <c r="S55" s="99">
        <f t="shared" si="34"/>
        <v>10</v>
      </c>
      <c r="T55" s="100">
        <f t="shared" si="35"/>
        <v>210</v>
      </c>
    </row>
    <row r="56" spans="1:21" ht="12.75">
      <c r="A56" s="71" t="s">
        <v>22</v>
      </c>
      <c r="B56" s="109">
        <v>37</v>
      </c>
      <c r="C56" s="109">
        <v>1</v>
      </c>
      <c r="D56" s="109">
        <v>3</v>
      </c>
      <c r="E56" s="109"/>
      <c r="F56" s="109"/>
      <c r="G56" s="109">
        <v>1</v>
      </c>
      <c r="H56" s="109">
        <v>57</v>
      </c>
      <c r="I56" s="110">
        <f t="shared" si="26"/>
        <v>58</v>
      </c>
      <c r="J56" s="101">
        <v>286</v>
      </c>
      <c r="K56" s="71" t="s">
        <v>22</v>
      </c>
      <c r="L56" s="99">
        <f t="shared" si="27"/>
        <v>39</v>
      </c>
      <c r="M56" s="99">
        <f t="shared" si="28"/>
        <v>1</v>
      </c>
      <c r="N56" s="99">
        <f t="shared" si="29"/>
        <v>3</v>
      </c>
      <c r="O56" s="99">
        <f t="shared" si="30"/>
        <v>0</v>
      </c>
      <c r="P56" s="99">
        <f t="shared" si="31"/>
        <v>0</v>
      </c>
      <c r="Q56" s="99">
        <f t="shared" si="32"/>
        <v>3</v>
      </c>
      <c r="R56" s="99">
        <f t="shared" si="33"/>
        <v>58</v>
      </c>
      <c r="S56" s="99">
        <f t="shared" si="34"/>
        <v>61</v>
      </c>
      <c r="T56" s="100">
        <f t="shared" si="35"/>
        <v>286</v>
      </c>
      <c r="U56" t="s">
        <v>71</v>
      </c>
    </row>
    <row r="57" spans="1:20" ht="12.75">
      <c r="A57" s="71" t="s">
        <v>23</v>
      </c>
      <c r="B57" s="97">
        <v>60</v>
      </c>
      <c r="C57" s="97"/>
      <c r="D57" s="97">
        <v>1</v>
      </c>
      <c r="E57" s="97">
        <v>1</v>
      </c>
      <c r="F57" s="97"/>
      <c r="G57" s="97">
        <v>3</v>
      </c>
      <c r="H57" s="97">
        <v>59</v>
      </c>
      <c r="I57" s="98">
        <f t="shared" si="26"/>
        <v>62</v>
      </c>
      <c r="J57" s="101">
        <v>3526</v>
      </c>
      <c r="K57" s="71" t="s">
        <v>23</v>
      </c>
      <c r="L57" s="99">
        <f t="shared" si="27"/>
        <v>80</v>
      </c>
      <c r="M57" s="99">
        <f t="shared" si="28"/>
        <v>0</v>
      </c>
      <c r="N57" s="99">
        <f t="shared" si="29"/>
        <v>1</v>
      </c>
      <c r="O57" s="99">
        <f t="shared" si="30"/>
        <v>1</v>
      </c>
      <c r="P57" s="99">
        <f t="shared" si="31"/>
        <v>0</v>
      </c>
      <c r="Q57" s="99">
        <f t="shared" si="32"/>
        <v>16</v>
      </c>
      <c r="R57" s="99">
        <f t="shared" si="33"/>
        <v>66</v>
      </c>
      <c r="S57" s="99">
        <f t="shared" si="34"/>
        <v>82</v>
      </c>
      <c r="T57" s="100">
        <f t="shared" si="35"/>
        <v>3536</v>
      </c>
    </row>
    <row r="58" spans="1:20" ht="12.75">
      <c r="A58" s="71" t="s">
        <v>24</v>
      </c>
      <c r="B58" s="97">
        <v>60</v>
      </c>
      <c r="C58" s="97"/>
      <c r="D58" s="97"/>
      <c r="E58" s="97"/>
      <c r="F58" s="97"/>
      <c r="G58" s="97">
        <v>10</v>
      </c>
      <c r="H58" s="97">
        <v>51</v>
      </c>
      <c r="I58" s="98">
        <f t="shared" si="26"/>
        <v>61</v>
      </c>
      <c r="J58" s="101">
        <v>26</v>
      </c>
      <c r="K58" s="71" t="s">
        <v>24</v>
      </c>
      <c r="L58" s="99">
        <f t="shared" si="27"/>
        <v>70</v>
      </c>
      <c r="M58" s="99">
        <f t="shared" si="28"/>
        <v>0</v>
      </c>
      <c r="N58" s="99">
        <f t="shared" si="29"/>
        <v>1</v>
      </c>
      <c r="O58" s="99">
        <f t="shared" si="30"/>
        <v>0</v>
      </c>
      <c r="P58" s="99">
        <f t="shared" si="31"/>
        <v>0</v>
      </c>
      <c r="Q58" s="99">
        <f t="shared" si="32"/>
        <v>21</v>
      </c>
      <c r="R58" s="99">
        <f t="shared" si="33"/>
        <v>51</v>
      </c>
      <c r="S58" s="99">
        <f t="shared" si="34"/>
        <v>72</v>
      </c>
      <c r="T58" s="100">
        <f t="shared" si="35"/>
        <v>1527</v>
      </c>
    </row>
    <row r="59" spans="1:20" ht="12.75">
      <c r="A59" s="71" t="s">
        <v>25</v>
      </c>
      <c r="B59" s="97">
        <v>12</v>
      </c>
      <c r="C59" s="97"/>
      <c r="D59" s="97"/>
      <c r="E59" s="97"/>
      <c r="F59" s="97"/>
      <c r="G59" s="97">
        <v>9</v>
      </c>
      <c r="H59" s="97">
        <v>3</v>
      </c>
      <c r="I59" s="98">
        <f t="shared" si="26"/>
        <v>12</v>
      </c>
      <c r="J59" s="101">
        <v>10</v>
      </c>
      <c r="K59" s="71" t="s">
        <v>25</v>
      </c>
      <c r="L59" s="99">
        <f t="shared" si="27"/>
        <v>17</v>
      </c>
      <c r="M59" s="99">
        <f t="shared" si="28"/>
        <v>0</v>
      </c>
      <c r="N59" s="99">
        <f t="shared" si="29"/>
        <v>0</v>
      </c>
      <c r="O59" s="99">
        <f t="shared" si="30"/>
        <v>0</v>
      </c>
      <c r="P59" s="99">
        <f t="shared" si="31"/>
        <v>0</v>
      </c>
      <c r="Q59" s="99">
        <f t="shared" si="32"/>
        <v>14</v>
      </c>
      <c r="R59" s="99">
        <f t="shared" si="33"/>
        <v>3</v>
      </c>
      <c r="S59" s="99">
        <f t="shared" si="34"/>
        <v>17</v>
      </c>
      <c r="T59" s="100">
        <f t="shared" si="35"/>
        <v>11</v>
      </c>
    </row>
    <row r="60" spans="1:20" ht="12.75">
      <c r="A60" s="71" t="s">
        <v>26</v>
      </c>
      <c r="B60" s="98">
        <v>26</v>
      </c>
      <c r="C60" s="98"/>
      <c r="D60" s="98"/>
      <c r="E60" s="98"/>
      <c r="F60" s="98"/>
      <c r="G60" s="98">
        <v>8</v>
      </c>
      <c r="H60" s="98">
        <v>18</v>
      </c>
      <c r="I60" s="98">
        <f t="shared" si="26"/>
        <v>26</v>
      </c>
      <c r="J60" s="102">
        <v>14</v>
      </c>
      <c r="K60" s="71" t="s">
        <v>26</v>
      </c>
      <c r="L60" s="99">
        <f t="shared" si="27"/>
        <v>32</v>
      </c>
      <c r="M60" s="99">
        <f t="shared" si="28"/>
        <v>0</v>
      </c>
      <c r="N60" s="99">
        <f t="shared" si="29"/>
        <v>0</v>
      </c>
      <c r="O60" s="99">
        <f t="shared" si="30"/>
        <v>0</v>
      </c>
      <c r="P60" s="99">
        <f t="shared" si="31"/>
        <v>0</v>
      </c>
      <c r="Q60" s="99">
        <f t="shared" si="32"/>
        <v>10</v>
      </c>
      <c r="R60" s="99">
        <f t="shared" si="33"/>
        <v>22</v>
      </c>
      <c r="S60" s="99">
        <f t="shared" si="34"/>
        <v>32</v>
      </c>
      <c r="T60" s="100">
        <f t="shared" si="35"/>
        <v>14</v>
      </c>
    </row>
    <row r="61" spans="1:20" ht="12.75">
      <c r="A61" s="1" t="s">
        <v>27</v>
      </c>
      <c r="B61" s="25">
        <v>8</v>
      </c>
      <c r="C61" s="25"/>
      <c r="D61" s="25"/>
      <c r="E61" s="25"/>
      <c r="F61" s="25"/>
      <c r="G61" s="25">
        <v>7</v>
      </c>
      <c r="H61" s="25">
        <v>1</v>
      </c>
      <c r="I61" s="25">
        <f t="shared" si="26"/>
        <v>8</v>
      </c>
      <c r="J61" s="26">
        <v>2</v>
      </c>
      <c r="K61" s="1" t="s">
        <v>27</v>
      </c>
      <c r="L61" s="29">
        <f t="shared" si="27"/>
        <v>13</v>
      </c>
      <c r="M61" s="29">
        <f t="shared" si="28"/>
        <v>0</v>
      </c>
      <c r="N61" s="29">
        <f t="shared" si="29"/>
        <v>0</v>
      </c>
      <c r="O61" s="29">
        <f t="shared" si="30"/>
        <v>0</v>
      </c>
      <c r="P61" s="29">
        <f t="shared" si="31"/>
        <v>0</v>
      </c>
      <c r="Q61" s="29">
        <f t="shared" si="32"/>
        <v>11</v>
      </c>
      <c r="R61" s="29">
        <f t="shared" si="33"/>
        <v>2</v>
      </c>
      <c r="S61" s="29">
        <f t="shared" si="34"/>
        <v>13</v>
      </c>
      <c r="T61" s="16">
        <f t="shared" si="35"/>
        <v>3</v>
      </c>
    </row>
    <row r="62" spans="1:20" ht="12.75">
      <c r="A62" s="1" t="s">
        <v>28</v>
      </c>
      <c r="B62" s="11">
        <f aca="true" t="shared" si="36" ref="B62:J62">SUM(B52:B61)</f>
        <v>257</v>
      </c>
      <c r="C62" s="29">
        <f t="shared" si="36"/>
        <v>2</v>
      </c>
      <c r="D62" s="11">
        <f t="shared" si="36"/>
        <v>4</v>
      </c>
      <c r="E62" s="29">
        <f t="shared" si="36"/>
        <v>1</v>
      </c>
      <c r="F62" s="29">
        <f t="shared" si="36"/>
        <v>0</v>
      </c>
      <c r="G62" s="29">
        <f t="shared" si="36"/>
        <v>51</v>
      </c>
      <c r="H62" s="29">
        <f t="shared" si="36"/>
        <v>231</v>
      </c>
      <c r="I62" s="29">
        <f t="shared" si="36"/>
        <v>282</v>
      </c>
      <c r="J62" s="18">
        <f t="shared" si="36"/>
        <v>4341</v>
      </c>
      <c r="K62" s="1" t="s">
        <v>28</v>
      </c>
      <c r="L62" s="29">
        <f aca="true" t="shared" si="37" ref="L62:T62">SUM(L52:L61)</f>
        <v>319</v>
      </c>
      <c r="M62" s="29">
        <f t="shared" si="37"/>
        <v>2</v>
      </c>
      <c r="N62" s="29">
        <f t="shared" si="37"/>
        <v>5</v>
      </c>
      <c r="O62" s="29">
        <f t="shared" si="37"/>
        <v>1</v>
      </c>
      <c r="P62" s="29">
        <f t="shared" si="37"/>
        <v>0</v>
      </c>
      <c r="Q62" s="29">
        <f t="shared" si="37"/>
        <v>98</v>
      </c>
      <c r="R62" s="29">
        <f t="shared" si="37"/>
        <v>248</v>
      </c>
      <c r="S62" s="29">
        <f t="shared" si="37"/>
        <v>346</v>
      </c>
      <c r="T62" s="16">
        <f t="shared" si="37"/>
        <v>5865</v>
      </c>
    </row>
    <row r="63" spans="1:20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7"/>
    </row>
    <row r="64" spans="1:20" ht="12.75">
      <c r="A64" s="4"/>
      <c r="B64" s="4"/>
      <c r="C64" s="69" t="s">
        <v>62</v>
      </c>
      <c r="D64" s="70"/>
      <c r="E64" s="70"/>
      <c r="F64" s="70"/>
      <c r="G64" s="70"/>
      <c r="H64" s="70"/>
      <c r="I64" s="70"/>
      <c r="J64" s="4"/>
      <c r="K64" s="77"/>
      <c r="L64" s="4"/>
      <c r="M64" s="69" t="s">
        <v>62</v>
      </c>
      <c r="N64" s="70"/>
      <c r="O64" s="70"/>
      <c r="P64" s="70"/>
      <c r="Q64" s="70"/>
      <c r="R64" s="70"/>
      <c r="S64" s="70"/>
      <c r="T64" s="72"/>
    </row>
    <row r="65" spans="1:20" ht="12.75">
      <c r="A65" s="4"/>
      <c r="B65" s="20"/>
      <c r="C65" s="20"/>
      <c r="D65" s="20"/>
      <c r="E65" s="20"/>
      <c r="F65" s="20"/>
      <c r="G65" s="20"/>
      <c r="H65" s="20"/>
      <c r="I65" s="20"/>
      <c r="J65" s="20"/>
      <c r="K65" s="79"/>
      <c r="L65" s="20"/>
      <c r="M65" s="20"/>
      <c r="N65" s="20"/>
      <c r="O65" s="20"/>
      <c r="P65" s="20"/>
      <c r="Q65" s="20"/>
      <c r="R65" s="20"/>
      <c r="S65" s="20"/>
      <c r="T65" s="21"/>
    </row>
    <row r="66" spans="1:20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79"/>
      <c r="L66" s="4"/>
      <c r="M66" s="4"/>
      <c r="N66" s="4"/>
      <c r="O66" s="4"/>
      <c r="P66" s="4"/>
      <c r="Q66" s="4"/>
      <c r="R66" s="4"/>
      <c r="S66" s="4"/>
      <c r="T66" s="72"/>
    </row>
    <row r="67" spans="1:20" ht="12.75">
      <c r="A67" s="4"/>
      <c r="B67" s="71"/>
      <c r="C67" s="69" t="s">
        <v>63</v>
      </c>
      <c r="D67" s="70"/>
      <c r="E67" s="70"/>
      <c r="F67" s="70"/>
      <c r="G67" s="70"/>
      <c r="H67" s="70"/>
      <c r="I67" s="70"/>
      <c r="J67" s="4"/>
      <c r="K67" s="79"/>
      <c r="L67" s="4"/>
      <c r="M67" s="69" t="s">
        <v>63</v>
      </c>
      <c r="N67" s="70"/>
      <c r="O67" s="70"/>
      <c r="P67" s="70"/>
      <c r="Q67" s="70"/>
      <c r="R67" s="70"/>
      <c r="S67" s="70"/>
      <c r="T67" s="4"/>
    </row>
    <row r="68" spans="1:20" ht="12.75">
      <c r="A68" s="4"/>
      <c r="B68" s="20">
        <v>110</v>
      </c>
      <c r="C68" s="20">
        <v>0.1</v>
      </c>
      <c r="D68" s="20">
        <v>0.4</v>
      </c>
      <c r="E68" s="20">
        <v>0.1</v>
      </c>
      <c r="F68" s="20">
        <v>0</v>
      </c>
      <c r="G68" s="23">
        <v>66.4</v>
      </c>
      <c r="H68" s="23">
        <v>44.3</v>
      </c>
      <c r="I68" s="23">
        <v>110.7</v>
      </c>
      <c r="J68" s="23">
        <v>459</v>
      </c>
      <c r="K68" s="82"/>
      <c r="L68" s="20">
        <v>172</v>
      </c>
      <c r="M68" s="20">
        <v>0</v>
      </c>
      <c r="N68" s="20">
        <v>1</v>
      </c>
      <c r="O68" s="20">
        <v>0</v>
      </c>
      <c r="P68" s="20">
        <v>0</v>
      </c>
      <c r="Q68" s="23">
        <v>116</v>
      </c>
      <c r="R68" s="23">
        <v>58</v>
      </c>
      <c r="S68" s="23">
        <v>174</v>
      </c>
      <c r="T68" s="21">
        <v>1276</v>
      </c>
    </row>
    <row r="69" spans="1:20" ht="12.75">
      <c r="A69" s="47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3"/>
    </row>
    <row r="70" spans="1:20" ht="12.75">
      <c r="A70" s="50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3"/>
    </row>
    <row r="71" spans="1:20" ht="12.75">
      <c r="A71" s="1" t="s">
        <v>29</v>
      </c>
      <c r="B71" s="4"/>
      <c r="C71" s="4"/>
      <c r="D71" s="2"/>
      <c r="E71" s="5" t="s">
        <v>58</v>
      </c>
      <c r="F71" s="2"/>
      <c r="G71" s="3"/>
      <c r="H71" s="1" t="s">
        <v>59</v>
      </c>
      <c r="I71" s="2"/>
      <c r="J71" s="3"/>
      <c r="K71" s="1" t="s">
        <v>0</v>
      </c>
      <c r="L71" s="4"/>
      <c r="M71" s="2"/>
      <c r="N71" s="24" t="s">
        <v>39</v>
      </c>
      <c r="O71" s="4"/>
      <c r="P71" s="2"/>
      <c r="Q71" s="3"/>
      <c r="R71" s="7" t="s">
        <v>60</v>
      </c>
      <c r="S71" s="6"/>
      <c r="T71" s="3"/>
    </row>
    <row r="72" spans="1:20" ht="12.75">
      <c r="A72" s="4"/>
      <c r="B72" s="1" t="s">
        <v>1</v>
      </c>
      <c r="C72" s="4"/>
      <c r="D72" s="4"/>
      <c r="E72" s="4"/>
      <c r="F72" s="4"/>
      <c r="G72" s="4"/>
      <c r="H72" s="1" t="s">
        <v>2</v>
      </c>
      <c r="I72" s="4"/>
      <c r="J72" s="4"/>
      <c r="K72" s="4"/>
      <c r="L72" s="1" t="s">
        <v>1</v>
      </c>
      <c r="M72" s="4"/>
      <c r="N72" s="4"/>
      <c r="O72" s="4"/>
      <c r="P72" s="4"/>
      <c r="Q72" s="4"/>
      <c r="R72" s="1" t="s">
        <v>2</v>
      </c>
      <c r="S72" s="4"/>
      <c r="T72" s="4"/>
    </row>
    <row r="73" spans="1:20" ht="12.75">
      <c r="A73" s="1" t="s">
        <v>3</v>
      </c>
      <c r="B73" s="1" t="s">
        <v>4</v>
      </c>
      <c r="C73" s="4"/>
      <c r="D73" s="4"/>
      <c r="E73" s="4"/>
      <c r="F73" s="4"/>
      <c r="G73" s="8" t="s">
        <v>5</v>
      </c>
      <c r="H73" s="8" t="s">
        <v>6</v>
      </c>
      <c r="I73" s="4"/>
      <c r="J73" s="8" t="s">
        <v>7</v>
      </c>
      <c r="K73" s="1" t="s">
        <v>3</v>
      </c>
      <c r="L73" s="1" t="s">
        <v>8</v>
      </c>
      <c r="M73" s="4"/>
      <c r="N73" s="4"/>
      <c r="O73" s="4"/>
      <c r="P73" s="4"/>
      <c r="Q73" s="8" t="s">
        <v>5</v>
      </c>
      <c r="R73" s="8" t="s">
        <v>6</v>
      </c>
      <c r="S73" s="4"/>
      <c r="T73" s="8" t="s">
        <v>7</v>
      </c>
    </row>
    <row r="74" spans="1:20" ht="12.75">
      <c r="A74" s="8" t="s">
        <v>9</v>
      </c>
      <c r="B74" s="10" t="s">
        <v>10</v>
      </c>
      <c r="C74" s="10" t="s">
        <v>11</v>
      </c>
      <c r="D74" s="10" t="s">
        <v>12</v>
      </c>
      <c r="E74" s="10" t="s">
        <v>13</v>
      </c>
      <c r="F74" s="10" t="s">
        <v>14</v>
      </c>
      <c r="G74" s="8" t="s">
        <v>15</v>
      </c>
      <c r="H74" s="8" t="s">
        <v>15</v>
      </c>
      <c r="I74" s="8" t="s">
        <v>16</v>
      </c>
      <c r="J74" s="8" t="s">
        <v>17</v>
      </c>
      <c r="K74" s="8" t="s">
        <v>9</v>
      </c>
      <c r="L74" s="10" t="s">
        <v>10</v>
      </c>
      <c r="M74" s="10" t="s">
        <v>11</v>
      </c>
      <c r="N74" s="10" t="s">
        <v>12</v>
      </c>
      <c r="O74" s="10" t="s">
        <v>13</v>
      </c>
      <c r="P74" s="10" t="s">
        <v>14</v>
      </c>
      <c r="Q74" s="8" t="s">
        <v>15</v>
      </c>
      <c r="R74" s="8" t="s">
        <v>15</v>
      </c>
      <c r="S74" s="8" t="s">
        <v>16</v>
      </c>
      <c r="T74" s="8" t="s">
        <v>17</v>
      </c>
    </row>
    <row r="75" spans="1:20" ht="12.75">
      <c r="A75" s="1" t="s">
        <v>18</v>
      </c>
      <c r="B75" s="11">
        <v>22</v>
      </c>
      <c r="C75" s="11"/>
      <c r="D75" s="11"/>
      <c r="E75" s="11"/>
      <c r="F75" s="11"/>
      <c r="G75" s="11">
        <v>14</v>
      </c>
      <c r="H75" s="11">
        <v>8</v>
      </c>
      <c r="I75" s="25">
        <f aca="true" t="shared" si="38" ref="I75:I84">SUM(G75:H75)</f>
        <v>22</v>
      </c>
      <c r="J75" s="18">
        <v>3</v>
      </c>
      <c r="K75" s="1" t="s">
        <v>18</v>
      </c>
      <c r="L75" s="29">
        <f>SUM(B75,L52)</f>
        <v>37</v>
      </c>
      <c r="M75" s="29">
        <f aca="true" t="shared" si="39" ref="M75:M84">SUM(C75,M52)</f>
        <v>0</v>
      </c>
      <c r="N75" s="29">
        <f aca="true" t="shared" si="40" ref="N75:N84">SUM(D75,N52)</f>
        <v>0</v>
      </c>
      <c r="O75" s="29">
        <f aca="true" t="shared" si="41" ref="O75:O84">SUM(E75,O52)</f>
        <v>0</v>
      </c>
      <c r="P75" s="29">
        <f aca="true" t="shared" si="42" ref="P75:P84">SUM(F75,P52)</f>
        <v>0</v>
      </c>
      <c r="Q75" s="29">
        <f aca="true" t="shared" si="43" ref="Q75:Q84">SUM(G75,Q52)</f>
        <v>20</v>
      </c>
      <c r="R75" s="29">
        <f aca="true" t="shared" si="44" ref="R75:R84">SUM(H75,R52)</f>
        <v>17</v>
      </c>
      <c r="S75" s="29">
        <f aca="true" t="shared" si="45" ref="S75:S84">SUM(I75,S52)</f>
        <v>37</v>
      </c>
      <c r="T75" s="16">
        <f aca="true" t="shared" si="46" ref="T75:T84">SUM(J75,T52)</f>
        <v>16</v>
      </c>
    </row>
    <row r="76" spans="1:20" ht="12.75">
      <c r="A76" s="71" t="s">
        <v>19</v>
      </c>
      <c r="B76" s="103">
        <v>55</v>
      </c>
      <c r="C76" s="103">
        <v>1</v>
      </c>
      <c r="D76" s="103"/>
      <c r="E76" s="103">
        <v>3</v>
      </c>
      <c r="F76" s="103"/>
      <c r="G76" s="103">
        <v>1</v>
      </c>
      <c r="H76" s="103">
        <v>58</v>
      </c>
      <c r="I76" s="98">
        <f t="shared" si="38"/>
        <v>59</v>
      </c>
      <c r="J76" s="101">
        <v>13833</v>
      </c>
      <c r="K76" s="71" t="s">
        <v>19</v>
      </c>
      <c r="L76" s="99">
        <f aca="true" t="shared" si="47" ref="L76:L84">SUM(B76,L53)</f>
        <v>71</v>
      </c>
      <c r="M76" s="99">
        <f t="shared" si="39"/>
        <v>1</v>
      </c>
      <c r="N76" s="99">
        <f t="shared" si="40"/>
        <v>0</v>
      </c>
      <c r="O76" s="99">
        <f t="shared" si="41"/>
        <v>3</v>
      </c>
      <c r="P76" s="99">
        <f t="shared" si="42"/>
        <v>0</v>
      </c>
      <c r="Q76" s="99">
        <f t="shared" si="43"/>
        <v>8</v>
      </c>
      <c r="R76" s="99">
        <f t="shared" si="44"/>
        <v>67</v>
      </c>
      <c r="S76" s="99">
        <f t="shared" si="45"/>
        <v>75</v>
      </c>
      <c r="T76" s="100">
        <f t="shared" si="46"/>
        <v>14081</v>
      </c>
    </row>
    <row r="77" spans="1:20" ht="12.75">
      <c r="A77" s="71" t="s">
        <v>20</v>
      </c>
      <c r="B77" s="103">
        <v>23</v>
      </c>
      <c r="C77" s="103"/>
      <c r="D77" s="103"/>
      <c r="E77" s="103"/>
      <c r="F77" s="103"/>
      <c r="G77" s="103">
        <v>3</v>
      </c>
      <c r="H77" s="103">
        <v>20</v>
      </c>
      <c r="I77" s="98">
        <f t="shared" si="38"/>
        <v>23</v>
      </c>
      <c r="J77" s="101">
        <v>45</v>
      </c>
      <c r="K77" s="71" t="s">
        <v>20</v>
      </c>
      <c r="L77" s="99">
        <f t="shared" si="47"/>
        <v>51</v>
      </c>
      <c r="M77" s="99">
        <f t="shared" si="39"/>
        <v>0</v>
      </c>
      <c r="N77" s="99">
        <f t="shared" si="40"/>
        <v>0</v>
      </c>
      <c r="O77" s="99">
        <f t="shared" si="41"/>
        <v>0</v>
      </c>
      <c r="P77" s="99">
        <f t="shared" si="42"/>
        <v>0</v>
      </c>
      <c r="Q77" s="99">
        <f t="shared" si="43"/>
        <v>10</v>
      </c>
      <c r="R77" s="99">
        <f t="shared" si="44"/>
        <v>41</v>
      </c>
      <c r="S77" s="99">
        <f t="shared" si="45"/>
        <v>51</v>
      </c>
      <c r="T77" s="100">
        <f t="shared" si="46"/>
        <v>62</v>
      </c>
    </row>
    <row r="78" spans="1:20" ht="12.75">
      <c r="A78" s="71" t="s">
        <v>21</v>
      </c>
      <c r="B78" s="103">
        <v>8</v>
      </c>
      <c r="C78" s="103"/>
      <c r="D78" s="103">
        <v>1</v>
      </c>
      <c r="E78" s="103"/>
      <c r="F78" s="103">
        <v>2</v>
      </c>
      <c r="G78" s="103">
        <v>2</v>
      </c>
      <c r="H78" s="103">
        <v>9</v>
      </c>
      <c r="I78" s="98">
        <f t="shared" si="38"/>
        <v>11</v>
      </c>
      <c r="J78" s="101">
        <v>5580</v>
      </c>
      <c r="K78" s="71" t="s">
        <v>21</v>
      </c>
      <c r="L78" s="99">
        <f t="shared" si="47"/>
        <v>17</v>
      </c>
      <c r="M78" s="99">
        <f t="shared" si="39"/>
        <v>1</v>
      </c>
      <c r="N78" s="99">
        <f t="shared" si="40"/>
        <v>1</v>
      </c>
      <c r="O78" s="99">
        <f t="shared" si="41"/>
        <v>0</v>
      </c>
      <c r="P78" s="99">
        <f t="shared" si="42"/>
        <v>2</v>
      </c>
      <c r="Q78" s="99">
        <f t="shared" si="43"/>
        <v>5</v>
      </c>
      <c r="R78" s="99">
        <f t="shared" si="44"/>
        <v>16</v>
      </c>
      <c r="S78" s="99">
        <f t="shared" si="45"/>
        <v>21</v>
      </c>
      <c r="T78" s="100">
        <f t="shared" si="46"/>
        <v>5790</v>
      </c>
    </row>
    <row r="79" spans="1:20" ht="12.75">
      <c r="A79" s="71" t="s">
        <v>22</v>
      </c>
      <c r="B79" s="103">
        <v>21</v>
      </c>
      <c r="C79" s="103"/>
      <c r="D79" s="103">
        <v>2</v>
      </c>
      <c r="E79" s="103"/>
      <c r="F79" s="103"/>
      <c r="G79" s="103">
        <v>0</v>
      </c>
      <c r="H79" s="103">
        <v>23</v>
      </c>
      <c r="I79" s="98">
        <f t="shared" si="38"/>
        <v>23</v>
      </c>
      <c r="J79" s="101">
        <v>6883</v>
      </c>
      <c r="K79" s="71" t="s">
        <v>22</v>
      </c>
      <c r="L79" s="99">
        <f t="shared" si="47"/>
        <v>60</v>
      </c>
      <c r="M79" s="99">
        <f t="shared" si="39"/>
        <v>1</v>
      </c>
      <c r="N79" s="99">
        <f t="shared" si="40"/>
        <v>5</v>
      </c>
      <c r="O79" s="99">
        <f t="shared" si="41"/>
        <v>0</v>
      </c>
      <c r="P79" s="99">
        <f t="shared" si="42"/>
        <v>0</v>
      </c>
      <c r="Q79" s="99">
        <f t="shared" si="43"/>
        <v>3</v>
      </c>
      <c r="R79" s="99">
        <f t="shared" si="44"/>
        <v>81</v>
      </c>
      <c r="S79" s="99">
        <f t="shared" si="45"/>
        <v>84</v>
      </c>
      <c r="T79" s="100">
        <f t="shared" si="46"/>
        <v>7169</v>
      </c>
    </row>
    <row r="80" spans="1:20" ht="12.75">
      <c r="A80" s="71" t="s">
        <v>23</v>
      </c>
      <c r="B80" s="103">
        <v>24</v>
      </c>
      <c r="C80" s="103"/>
      <c r="D80" s="103">
        <v>1</v>
      </c>
      <c r="E80" s="103"/>
      <c r="F80" s="103"/>
      <c r="G80" s="103">
        <v>14</v>
      </c>
      <c r="H80" s="103">
        <v>11</v>
      </c>
      <c r="I80" s="98">
        <f t="shared" si="38"/>
        <v>25</v>
      </c>
      <c r="J80" s="101">
        <v>416</v>
      </c>
      <c r="K80" s="71" t="s">
        <v>23</v>
      </c>
      <c r="L80" s="99">
        <f t="shared" si="47"/>
        <v>104</v>
      </c>
      <c r="M80" s="99">
        <f t="shared" si="39"/>
        <v>0</v>
      </c>
      <c r="N80" s="99">
        <f t="shared" si="40"/>
        <v>2</v>
      </c>
      <c r="O80" s="99">
        <f t="shared" si="41"/>
        <v>1</v>
      </c>
      <c r="P80" s="99">
        <f t="shared" si="42"/>
        <v>0</v>
      </c>
      <c r="Q80" s="99">
        <f t="shared" si="43"/>
        <v>30</v>
      </c>
      <c r="R80" s="99">
        <f t="shared" si="44"/>
        <v>77</v>
      </c>
      <c r="S80" s="99">
        <f t="shared" si="45"/>
        <v>107</v>
      </c>
      <c r="T80" s="100">
        <f t="shared" si="46"/>
        <v>3952</v>
      </c>
    </row>
    <row r="81" spans="1:20" ht="12.75">
      <c r="A81" s="71" t="s">
        <v>24</v>
      </c>
      <c r="B81" s="111">
        <v>40</v>
      </c>
      <c r="C81" s="111">
        <v>1</v>
      </c>
      <c r="D81" s="111">
        <v>1</v>
      </c>
      <c r="E81" s="111"/>
      <c r="F81" s="111">
        <v>1</v>
      </c>
      <c r="G81" s="111">
        <v>9</v>
      </c>
      <c r="H81" s="111">
        <v>31</v>
      </c>
      <c r="I81" s="110">
        <f t="shared" si="38"/>
        <v>40</v>
      </c>
      <c r="J81" s="112">
        <v>7137</v>
      </c>
      <c r="K81" s="71" t="s">
        <v>24</v>
      </c>
      <c r="L81" s="99">
        <f t="shared" si="47"/>
        <v>110</v>
      </c>
      <c r="M81" s="99">
        <f t="shared" si="39"/>
        <v>1</v>
      </c>
      <c r="N81" s="99">
        <f t="shared" si="40"/>
        <v>2</v>
      </c>
      <c r="O81" s="99">
        <f t="shared" si="41"/>
        <v>0</v>
      </c>
      <c r="P81" s="99">
        <f t="shared" si="42"/>
        <v>1</v>
      </c>
      <c r="Q81" s="99">
        <f t="shared" si="43"/>
        <v>30</v>
      </c>
      <c r="R81" s="99">
        <f t="shared" si="44"/>
        <v>82</v>
      </c>
      <c r="S81" s="99">
        <f t="shared" si="45"/>
        <v>112</v>
      </c>
      <c r="T81" s="100">
        <f t="shared" si="46"/>
        <v>8664</v>
      </c>
    </row>
    <row r="82" spans="1:20" ht="12.75">
      <c r="A82" s="71" t="s">
        <v>25</v>
      </c>
      <c r="B82" s="103">
        <v>16</v>
      </c>
      <c r="C82" s="103" t="s">
        <v>30</v>
      </c>
      <c r="D82" s="103">
        <v>2</v>
      </c>
      <c r="E82" s="103" t="s">
        <v>30</v>
      </c>
      <c r="F82" s="103">
        <v>2</v>
      </c>
      <c r="G82" s="103">
        <v>9</v>
      </c>
      <c r="H82" s="103">
        <v>11</v>
      </c>
      <c r="I82" s="98">
        <f t="shared" si="38"/>
        <v>20</v>
      </c>
      <c r="J82" s="101">
        <v>27598</v>
      </c>
      <c r="K82" s="71" t="s">
        <v>25</v>
      </c>
      <c r="L82" s="99">
        <f t="shared" si="47"/>
        <v>33</v>
      </c>
      <c r="M82" s="99">
        <f t="shared" si="39"/>
        <v>0</v>
      </c>
      <c r="N82" s="99">
        <f t="shared" si="40"/>
        <v>2</v>
      </c>
      <c r="O82" s="99">
        <f t="shared" si="41"/>
        <v>0</v>
      </c>
      <c r="P82" s="99">
        <f t="shared" si="42"/>
        <v>2</v>
      </c>
      <c r="Q82" s="99">
        <f t="shared" si="43"/>
        <v>23</v>
      </c>
      <c r="R82" s="99">
        <f t="shared" si="44"/>
        <v>14</v>
      </c>
      <c r="S82" s="99">
        <f t="shared" si="45"/>
        <v>37</v>
      </c>
      <c r="T82" s="100">
        <f t="shared" si="46"/>
        <v>27609</v>
      </c>
    </row>
    <row r="83" spans="1:20" ht="12.75">
      <c r="A83" s="71" t="s">
        <v>26</v>
      </c>
      <c r="B83" s="103">
        <v>14</v>
      </c>
      <c r="C83" s="103"/>
      <c r="D83" s="103"/>
      <c r="E83" s="103"/>
      <c r="F83" s="103"/>
      <c r="G83" s="103">
        <v>9</v>
      </c>
      <c r="H83" s="103">
        <v>5</v>
      </c>
      <c r="I83" s="98">
        <f t="shared" si="38"/>
        <v>14</v>
      </c>
      <c r="J83" s="101">
        <v>3</v>
      </c>
      <c r="K83" s="71" t="s">
        <v>26</v>
      </c>
      <c r="L83" s="99">
        <f t="shared" si="47"/>
        <v>46</v>
      </c>
      <c r="M83" s="99">
        <f t="shared" si="39"/>
        <v>0</v>
      </c>
      <c r="N83" s="99">
        <f t="shared" si="40"/>
        <v>0</v>
      </c>
      <c r="O83" s="99">
        <f t="shared" si="41"/>
        <v>0</v>
      </c>
      <c r="P83" s="99">
        <f t="shared" si="42"/>
        <v>0</v>
      </c>
      <c r="Q83" s="99">
        <f t="shared" si="43"/>
        <v>19</v>
      </c>
      <c r="R83" s="99">
        <f t="shared" si="44"/>
        <v>27</v>
      </c>
      <c r="S83" s="99">
        <f t="shared" si="45"/>
        <v>46</v>
      </c>
      <c r="T83" s="100">
        <f t="shared" si="46"/>
        <v>17</v>
      </c>
    </row>
    <row r="84" spans="1:20" ht="12.75">
      <c r="A84" s="1" t="s">
        <v>27</v>
      </c>
      <c r="B84" s="11">
        <v>15</v>
      </c>
      <c r="C84" s="11"/>
      <c r="D84" s="11"/>
      <c r="E84" s="11"/>
      <c r="F84" s="11"/>
      <c r="G84" s="11">
        <v>8</v>
      </c>
      <c r="H84" s="11">
        <v>7</v>
      </c>
      <c r="I84" s="25">
        <f t="shared" si="38"/>
        <v>15</v>
      </c>
      <c r="J84" s="18">
        <v>3</v>
      </c>
      <c r="K84" s="1" t="s">
        <v>27</v>
      </c>
      <c r="L84" s="29">
        <f t="shared" si="47"/>
        <v>28</v>
      </c>
      <c r="M84" s="29">
        <f t="shared" si="39"/>
        <v>0</v>
      </c>
      <c r="N84" s="29">
        <f t="shared" si="40"/>
        <v>0</v>
      </c>
      <c r="O84" s="29">
        <f t="shared" si="41"/>
        <v>0</v>
      </c>
      <c r="P84" s="29">
        <f t="shared" si="42"/>
        <v>0</v>
      </c>
      <c r="Q84" s="29">
        <f t="shared" si="43"/>
        <v>19</v>
      </c>
      <c r="R84" s="29">
        <f t="shared" si="44"/>
        <v>9</v>
      </c>
      <c r="S84" s="29">
        <f t="shared" si="45"/>
        <v>28</v>
      </c>
      <c r="T84" s="16">
        <f t="shared" si="46"/>
        <v>6</v>
      </c>
    </row>
    <row r="85" spans="1:20" ht="12.75">
      <c r="A85" s="1" t="s">
        <v>28</v>
      </c>
      <c r="B85" s="11">
        <f>SUM(B75:B84)</f>
        <v>238</v>
      </c>
      <c r="C85" s="12">
        <v>0</v>
      </c>
      <c r="D85" s="11">
        <f>SUM(D75:D84)</f>
        <v>7</v>
      </c>
      <c r="E85" s="12">
        <v>0</v>
      </c>
      <c r="F85" s="12">
        <v>0</v>
      </c>
      <c r="G85" s="29">
        <f>SUM(G75:G84)</f>
        <v>69</v>
      </c>
      <c r="H85" s="29">
        <f>SUM(H75:H84)</f>
        <v>183</v>
      </c>
      <c r="I85" s="18">
        <f>SUM(I75:I84)</f>
        <v>252</v>
      </c>
      <c r="J85" s="18">
        <f>SUM(J75:J84)</f>
        <v>61501</v>
      </c>
      <c r="K85" s="1" t="s">
        <v>28</v>
      </c>
      <c r="L85" s="29">
        <f aca="true" t="shared" si="48" ref="L85:T85">SUM(L75:L84)</f>
        <v>557</v>
      </c>
      <c r="M85" s="29">
        <f t="shared" si="48"/>
        <v>4</v>
      </c>
      <c r="N85" s="29">
        <f t="shared" si="48"/>
        <v>12</v>
      </c>
      <c r="O85" s="29">
        <f t="shared" si="48"/>
        <v>4</v>
      </c>
      <c r="P85" s="29">
        <f t="shared" si="48"/>
        <v>5</v>
      </c>
      <c r="Q85" s="29">
        <f t="shared" si="48"/>
        <v>167</v>
      </c>
      <c r="R85" s="29">
        <f t="shared" si="48"/>
        <v>431</v>
      </c>
      <c r="S85" s="29">
        <f t="shared" si="48"/>
        <v>598</v>
      </c>
      <c r="T85" s="16">
        <f t="shared" si="48"/>
        <v>67366</v>
      </c>
    </row>
    <row r="86" spans="1:20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2.75">
      <c r="A87" s="4"/>
      <c r="B87" s="4"/>
      <c r="C87" s="69" t="s">
        <v>62</v>
      </c>
      <c r="D87" s="70"/>
      <c r="E87" s="70"/>
      <c r="F87" s="70"/>
      <c r="G87" s="70"/>
      <c r="H87" s="70"/>
      <c r="I87" s="70"/>
      <c r="J87" s="4"/>
      <c r="K87" s="77"/>
      <c r="L87" s="4"/>
      <c r="M87" s="69" t="s">
        <v>62</v>
      </c>
      <c r="N87" s="70"/>
      <c r="O87" s="70"/>
      <c r="P87" s="70"/>
      <c r="Q87" s="70"/>
      <c r="R87" s="70"/>
      <c r="S87" s="70"/>
      <c r="T87" s="4"/>
    </row>
    <row r="88" spans="1:20" ht="12.75">
      <c r="A88" s="4"/>
      <c r="B88" s="20"/>
      <c r="C88" s="20"/>
      <c r="D88" s="20"/>
      <c r="E88" s="20"/>
      <c r="F88" s="20"/>
      <c r="G88" s="20"/>
      <c r="H88" s="20"/>
      <c r="I88" s="20"/>
      <c r="J88" s="21"/>
      <c r="K88" s="79"/>
      <c r="L88" s="20"/>
      <c r="M88" s="20"/>
      <c r="N88" s="20"/>
      <c r="O88" s="20"/>
      <c r="P88" s="20"/>
      <c r="Q88" s="20"/>
      <c r="R88" s="20"/>
      <c r="S88" s="20"/>
      <c r="T88" s="21"/>
    </row>
    <row r="89" spans="1:20" ht="12.75">
      <c r="A89" s="4"/>
      <c r="B89" s="4"/>
      <c r="C89" s="4"/>
      <c r="D89" s="4"/>
      <c r="E89" s="4"/>
      <c r="F89" s="4"/>
      <c r="G89" s="4"/>
      <c r="H89" s="4"/>
      <c r="I89" s="4"/>
      <c r="J89" s="72"/>
      <c r="K89" s="79"/>
      <c r="L89" s="4"/>
      <c r="M89" s="4"/>
      <c r="N89" s="4"/>
      <c r="O89" s="4"/>
      <c r="P89" s="4"/>
      <c r="Q89" s="4"/>
      <c r="R89" s="4"/>
      <c r="S89" s="4"/>
      <c r="T89" s="4"/>
    </row>
    <row r="90" spans="1:20" ht="12.75">
      <c r="A90" s="4"/>
      <c r="B90" s="71"/>
      <c r="C90" s="69" t="s">
        <v>63</v>
      </c>
      <c r="D90" s="70"/>
      <c r="E90" s="70"/>
      <c r="F90" s="70"/>
      <c r="G90" s="70"/>
      <c r="H90" s="70"/>
      <c r="I90" s="70"/>
      <c r="J90" s="4"/>
      <c r="K90" s="79"/>
      <c r="L90" s="4"/>
      <c r="M90" s="69" t="s">
        <v>63</v>
      </c>
      <c r="N90" s="70"/>
      <c r="O90" s="70"/>
      <c r="P90" s="70"/>
      <c r="Q90" s="70"/>
      <c r="R90" s="70"/>
      <c r="S90" s="70"/>
      <c r="T90" s="4"/>
    </row>
    <row r="91" spans="1:20" ht="12.75">
      <c r="A91" s="4"/>
      <c r="B91" s="21">
        <v>271.3</v>
      </c>
      <c r="C91" s="21">
        <v>0.2</v>
      </c>
      <c r="D91" s="21">
        <v>0.4</v>
      </c>
      <c r="E91" s="21">
        <v>0.4</v>
      </c>
      <c r="F91" s="21">
        <v>0.4</v>
      </c>
      <c r="G91" s="21">
        <v>91.2</v>
      </c>
      <c r="H91" s="21">
        <v>181.5</v>
      </c>
      <c r="I91" s="21">
        <v>272.7</v>
      </c>
      <c r="J91" s="21">
        <v>6055.7</v>
      </c>
      <c r="K91" s="83"/>
      <c r="L91" s="21">
        <v>444</v>
      </c>
      <c r="M91" s="76">
        <v>0</v>
      </c>
      <c r="N91" s="76">
        <v>1</v>
      </c>
      <c r="O91" s="76">
        <v>1</v>
      </c>
      <c r="P91" s="76">
        <v>0</v>
      </c>
      <c r="Q91" s="21">
        <v>208</v>
      </c>
      <c r="R91" s="21">
        <v>239</v>
      </c>
      <c r="S91" s="21">
        <v>447</v>
      </c>
      <c r="T91" s="21">
        <v>7332</v>
      </c>
    </row>
    <row r="92" spans="1:20" ht="12.75">
      <c r="A92" s="42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</row>
    <row r="93" spans="1:20" ht="12.75">
      <c r="A93" s="56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1" t="s">
        <v>29</v>
      </c>
      <c r="B94" s="4"/>
      <c r="C94" s="4"/>
      <c r="D94" s="2"/>
      <c r="E94" s="5" t="s">
        <v>55</v>
      </c>
      <c r="F94" s="4"/>
      <c r="G94" s="4"/>
      <c r="H94" s="1" t="s">
        <v>56</v>
      </c>
      <c r="I94" s="2"/>
      <c r="J94" s="3"/>
      <c r="K94" s="1" t="s">
        <v>0</v>
      </c>
      <c r="L94" s="4"/>
      <c r="M94" s="2"/>
      <c r="N94" s="24" t="s">
        <v>39</v>
      </c>
      <c r="O94" s="2"/>
      <c r="P94" s="6"/>
      <c r="Q94" s="3"/>
      <c r="R94" s="7" t="s">
        <v>57</v>
      </c>
      <c r="S94" s="2"/>
      <c r="T94" s="3"/>
    </row>
    <row r="95" spans="1:20" ht="12.75">
      <c r="A95" s="4"/>
      <c r="B95" s="1" t="s">
        <v>1</v>
      </c>
      <c r="C95" s="4"/>
      <c r="D95" s="4"/>
      <c r="E95" s="4"/>
      <c r="F95" s="4"/>
      <c r="G95" s="4"/>
      <c r="H95" s="1" t="s">
        <v>2</v>
      </c>
      <c r="I95" s="4"/>
      <c r="J95" s="4"/>
      <c r="K95" s="4"/>
      <c r="L95" s="1" t="s">
        <v>1</v>
      </c>
      <c r="M95" s="4"/>
      <c r="N95" s="4"/>
      <c r="O95" s="4"/>
      <c r="P95" s="4"/>
      <c r="Q95" s="4"/>
      <c r="R95" s="1" t="s">
        <v>2</v>
      </c>
      <c r="S95" s="4"/>
      <c r="T95" s="4"/>
    </row>
    <row r="96" spans="1:20" ht="12.75">
      <c r="A96" s="1" t="s">
        <v>3</v>
      </c>
      <c r="B96" s="1" t="s">
        <v>4</v>
      </c>
      <c r="C96" s="4"/>
      <c r="D96" s="4"/>
      <c r="E96" s="4"/>
      <c r="F96" s="4"/>
      <c r="G96" s="8" t="s">
        <v>5</v>
      </c>
      <c r="H96" s="8" t="s">
        <v>6</v>
      </c>
      <c r="I96" s="4"/>
      <c r="J96" s="8" t="s">
        <v>7</v>
      </c>
      <c r="K96" s="1" t="s">
        <v>3</v>
      </c>
      <c r="L96" s="1" t="s">
        <v>8</v>
      </c>
      <c r="M96" s="4"/>
      <c r="N96" s="4"/>
      <c r="O96" s="4"/>
      <c r="P96" s="4"/>
      <c r="Q96" s="8" t="s">
        <v>5</v>
      </c>
      <c r="R96" s="8" t="s">
        <v>6</v>
      </c>
      <c r="S96" s="4"/>
      <c r="T96" s="8" t="s">
        <v>7</v>
      </c>
    </row>
    <row r="97" spans="1:20" ht="12.75">
      <c r="A97" s="8" t="s">
        <v>9</v>
      </c>
      <c r="B97" s="10" t="s">
        <v>10</v>
      </c>
      <c r="C97" s="10" t="s">
        <v>11</v>
      </c>
      <c r="D97" s="10" t="s">
        <v>12</v>
      </c>
      <c r="E97" s="10" t="s">
        <v>13</v>
      </c>
      <c r="F97" s="10" t="s">
        <v>14</v>
      </c>
      <c r="G97" s="8" t="s">
        <v>15</v>
      </c>
      <c r="H97" s="8" t="s">
        <v>15</v>
      </c>
      <c r="I97" s="8" t="s">
        <v>16</v>
      </c>
      <c r="J97" s="8" t="s">
        <v>17</v>
      </c>
      <c r="K97" s="8" t="s">
        <v>9</v>
      </c>
      <c r="L97" s="10" t="s">
        <v>10</v>
      </c>
      <c r="M97" s="10" t="s">
        <v>11</v>
      </c>
      <c r="N97" s="10" t="s">
        <v>12</v>
      </c>
      <c r="O97" s="10" t="s">
        <v>13</v>
      </c>
      <c r="P97" s="10" t="s">
        <v>14</v>
      </c>
      <c r="Q97" s="8" t="s">
        <v>15</v>
      </c>
      <c r="R97" s="8" t="s">
        <v>15</v>
      </c>
      <c r="S97" s="8" t="s">
        <v>16</v>
      </c>
      <c r="T97" s="8" t="s">
        <v>17</v>
      </c>
    </row>
    <row r="98" spans="1:20" ht="12.75">
      <c r="A98" s="1" t="s">
        <v>18</v>
      </c>
      <c r="B98" s="11">
        <v>10</v>
      </c>
      <c r="C98" s="11"/>
      <c r="D98" s="11"/>
      <c r="E98" s="11"/>
      <c r="F98" s="11"/>
      <c r="G98" s="11">
        <v>10</v>
      </c>
      <c r="H98" s="11">
        <v>0</v>
      </c>
      <c r="I98" s="25">
        <f aca="true" t="shared" si="49" ref="I98:I107">SUM(G98:H98)</f>
        <v>10</v>
      </c>
      <c r="J98" s="27">
        <v>1</v>
      </c>
      <c r="K98" s="1" t="s">
        <v>18</v>
      </c>
      <c r="L98" s="29">
        <f aca="true" t="shared" si="50" ref="L98:L108">SUM(B98,L75)</f>
        <v>47</v>
      </c>
      <c r="M98" s="29">
        <f aca="true" t="shared" si="51" ref="M98:M108">SUM(C98,M75)</f>
        <v>0</v>
      </c>
      <c r="N98" s="29">
        <f aca="true" t="shared" si="52" ref="N98:N108">SUM(D98,N75)</f>
        <v>0</v>
      </c>
      <c r="O98" s="29">
        <f aca="true" t="shared" si="53" ref="O98:O108">SUM(E98,O75)</f>
        <v>0</v>
      </c>
      <c r="P98" s="29">
        <f aca="true" t="shared" si="54" ref="P98:P108">SUM(F98,P75)</f>
        <v>0</v>
      </c>
      <c r="Q98" s="29">
        <f aca="true" t="shared" si="55" ref="Q98:Q107">SUM(G98,Q75)</f>
        <v>30</v>
      </c>
      <c r="R98" s="29">
        <f aca="true" t="shared" si="56" ref="R98:R107">SUM(H98,R75)</f>
        <v>17</v>
      </c>
      <c r="S98" s="29">
        <f aca="true" t="shared" si="57" ref="S98:S107">SUM(I98,S75)</f>
        <v>47</v>
      </c>
      <c r="T98" s="16">
        <f aca="true" t="shared" si="58" ref="T98:T107">SUM(J98,T75)</f>
        <v>17</v>
      </c>
    </row>
    <row r="99" spans="1:20" ht="12.75">
      <c r="A99" s="71" t="s">
        <v>19</v>
      </c>
      <c r="B99" s="103">
        <v>56</v>
      </c>
      <c r="C99" s="103"/>
      <c r="D99" s="103"/>
      <c r="E99" s="103"/>
      <c r="F99" s="103"/>
      <c r="G99" s="103">
        <v>2</v>
      </c>
      <c r="H99" s="103">
        <v>54</v>
      </c>
      <c r="I99" s="98">
        <f t="shared" si="49"/>
        <v>56</v>
      </c>
      <c r="J99" s="104">
        <v>7332</v>
      </c>
      <c r="K99" s="71" t="s">
        <v>19</v>
      </c>
      <c r="L99" s="99">
        <f t="shared" si="50"/>
        <v>127</v>
      </c>
      <c r="M99" s="99">
        <f t="shared" si="51"/>
        <v>1</v>
      </c>
      <c r="N99" s="99">
        <f t="shared" si="52"/>
        <v>0</v>
      </c>
      <c r="O99" s="99">
        <f t="shared" si="53"/>
        <v>3</v>
      </c>
      <c r="P99" s="99">
        <f t="shared" si="54"/>
        <v>0</v>
      </c>
      <c r="Q99" s="99">
        <f t="shared" si="55"/>
        <v>10</v>
      </c>
      <c r="R99" s="99">
        <f t="shared" si="56"/>
        <v>121</v>
      </c>
      <c r="S99" s="99">
        <f t="shared" si="57"/>
        <v>131</v>
      </c>
      <c r="T99" s="100">
        <f t="shared" si="58"/>
        <v>21413</v>
      </c>
    </row>
    <row r="100" spans="1:20" ht="12.75">
      <c r="A100" s="71" t="s">
        <v>31</v>
      </c>
      <c r="B100" s="103">
        <v>8</v>
      </c>
      <c r="C100" s="103"/>
      <c r="D100" s="103"/>
      <c r="E100" s="103"/>
      <c r="F100" s="103"/>
      <c r="G100" s="103">
        <v>4</v>
      </c>
      <c r="H100" s="103">
        <v>4</v>
      </c>
      <c r="I100" s="98">
        <f t="shared" si="49"/>
        <v>8</v>
      </c>
      <c r="J100" s="104">
        <v>34</v>
      </c>
      <c r="K100" s="71" t="s">
        <v>20</v>
      </c>
      <c r="L100" s="99">
        <f t="shared" si="50"/>
        <v>59</v>
      </c>
      <c r="M100" s="99">
        <f t="shared" si="51"/>
        <v>0</v>
      </c>
      <c r="N100" s="99">
        <f t="shared" si="52"/>
        <v>0</v>
      </c>
      <c r="O100" s="99">
        <f t="shared" si="53"/>
        <v>0</v>
      </c>
      <c r="P100" s="99">
        <f t="shared" si="54"/>
        <v>0</v>
      </c>
      <c r="Q100" s="99">
        <f t="shared" si="55"/>
        <v>14</v>
      </c>
      <c r="R100" s="99">
        <f t="shared" si="56"/>
        <v>45</v>
      </c>
      <c r="S100" s="99">
        <f t="shared" si="57"/>
        <v>59</v>
      </c>
      <c r="T100" s="100">
        <f t="shared" si="58"/>
        <v>96</v>
      </c>
    </row>
    <row r="101" spans="1:20" ht="12.75">
      <c r="A101" s="71" t="s">
        <v>21</v>
      </c>
      <c r="B101" s="103">
        <v>1</v>
      </c>
      <c r="C101" s="103"/>
      <c r="D101" s="103"/>
      <c r="E101" s="103"/>
      <c r="F101" s="103"/>
      <c r="G101" s="103">
        <v>0</v>
      </c>
      <c r="H101" s="103">
        <v>1</v>
      </c>
      <c r="I101" s="98">
        <f t="shared" si="49"/>
        <v>1</v>
      </c>
      <c r="J101" s="104">
        <v>17577</v>
      </c>
      <c r="K101" s="71" t="s">
        <v>21</v>
      </c>
      <c r="L101" s="99">
        <f t="shared" si="50"/>
        <v>18</v>
      </c>
      <c r="M101" s="99">
        <f t="shared" si="51"/>
        <v>1</v>
      </c>
      <c r="N101" s="99">
        <f t="shared" si="52"/>
        <v>1</v>
      </c>
      <c r="O101" s="99">
        <f t="shared" si="53"/>
        <v>0</v>
      </c>
      <c r="P101" s="99">
        <f t="shared" si="54"/>
        <v>2</v>
      </c>
      <c r="Q101" s="99">
        <f t="shared" si="55"/>
        <v>5</v>
      </c>
      <c r="R101" s="99">
        <f t="shared" si="56"/>
        <v>17</v>
      </c>
      <c r="S101" s="99">
        <f t="shared" si="57"/>
        <v>22</v>
      </c>
      <c r="T101" s="100">
        <f t="shared" si="58"/>
        <v>23367</v>
      </c>
    </row>
    <row r="102" spans="1:20" ht="12.75">
      <c r="A102" s="71" t="s">
        <v>22</v>
      </c>
      <c r="B102" s="103">
        <v>50</v>
      </c>
      <c r="C102" s="103"/>
      <c r="D102" s="103">
        <v>1</v>
      </c>
      <c r="E102" s="103"/>
      <c r="F102" s="103"/>
      <c r="G102" s="103">
        <v>0</v>
      </c>
      <c r="H102" s="103">
        <v>51</v>
      </c>
      <c r="I102" s="98">
        <f t="shared" si="49"/>
        <v>51</v>
      </c>
      <c r="J102" s="104">
        <v>2574</v>
      </c>
      <c r="K102" s="71" t="s">
        <v>22</v>
      </c>
      <c r="L102" s="99">
        <f t="shared" si="50"/>
        <v>110</v>
      </c>
      <c r="M102" s="99">
        <f t="shared" si="51"/>
        <v>1</v>
      </c>
      <c r="N102" s="99">
        <f t="shared" si="52"/>
        <v>6</v>
      </c>
      <c r="O102" s="99">
        <f t="shared" si="53"/>
        <v>0</v>
      </c>
      <c r="P102" s="99">
        <f t="shared" si="54"/>
        <v>0</v>
      </c>
      <c r="Q102" s="99">
        <f t="shared" si="55"/>
        <v>3</v>
      </c>
      <c r="R102" s="99">
        <f t="shared" si="56"/>
        <v>132</v>
      </c>
      <c r="S102" s="99">
        <f t="shared" si="57"/>
        <v>135</v>
      </c>
      <c r="T102" s="100">
        <f t="shared" si="58"/>
        <v>9743</v>
      </c>
    </row>
    <row r="103" spans="1:20" ht="12.75">
      <c r="A103" s="71" t="s">
        <v>32</v>
      </c>
      <c r="B103" s="103">
        <v>14</v>
      </c>
      <c r="C103" s="103"/>
      <c r="D103" s="103"/>
      <c r="E103" s="103"/>
      <c r="F103" s="103"/>
      <c r="G103" s="103">
        <v>9</v>
      </c>
      <c r="H103" s="103">
        <v>5</v>
      </c>
      <c r="I103" s="98">
        <f t="shared" si="49"/>
        <v>14</v>
      </c>
      <c r="J103" s="104">
        <v>33</v>
      </c>
      <c r="K103" s="71" t="s">
        <v>23</v>
      </c>
      <c r="L103" s="99">
        <f t="shared" si="50"/>
        <v>118</v>
      </c>
      <c r="M103" s="99">
        <f t="shared" si="51"/>
        <v>0</v>
      </c>
      <c r="N103" s="99">
        <f t="shared" si="52"/>
        <v>2</v>
      </c>
      <c r="O103" s="99">
        <f t="shared" si="53"/>
        <v>1</v>
      </c>
      <c r="P103" s="99">
        <f t="shared" si="54"/>
        <v>0</v>
      </c>
      <c r="Q103" s="99">
        <f t="shared" si="55"/>
        <v>39</v>
      </c>
      <c r="R103" s="99">
        <f t="shared" si="56"/>
        <v>82</v>
      </c>
      <c r="S103" s="99">
        <f t="shared" si="57"/>
        <v>121</v>
      </c>
      <c r="T103" s="100">
        <f t="shared" si="58"/>
        <v>3985</v>
      </c>
    </row>
    <row r="104" spans="1:20" ht="12.75">
      <c r="A104" s="71" t="s">
        <v>24</v>
      </c>
      <c r="B104" s="103">
        <v>66</v>
      </c>
      <c r="C104" s="103"/>
      <c r="D104" s="103"/>
      <c r="E104" s="103"/>
      <c r="F104" s="103">
        <v>1</v>
      </c>
      <c r="G104" s="103">
        <v>10</v>
      </c>
      <c r="H104" s="103">
        <v>57</v>
      </c>
      <c r="I104" s="98">
        <f t="shared" si="49"/>
        <v>67</v>
      </c>
      <c r="J104" s="104">
        <v>20136</v>
      </c>
      <c r="K104" s="71" t="s">
        <v>24</v>
      </c>
      <c r="L104" s="99">
        <f t="shared" si="50"/>
        <v>176</v>
      </c>
      <c r="M104" s="99">
        <f t="shared" si="51"/>
        <v>1</v>
      </c>
      <c r="N104" s="99">
        <f t="shared" si="52"/>
        <v>2</v>
      </c>
      <c r="O104" s="99">
        <f t="shared" si="53"/>
        <v>0</v>
      </c>
      <c r="P104" s="99">
        <f t="shared" si="54"/>
        <v>2</v>
      </c>
      <c r="Q104" s="99">
        <f t="shared" si="55"/>
        <v>40</v>
      </c>
      <c r="R104" s="99">
        <f t="shared" si="56"/>
        <v>139</v>
      </c>
      <c r="S104" s="99">
        <f t="shared" si="57"/>
        <v>179</v>
      </c>
      <c r="T104" s="100">
        <f t="shared" si="58"/>
        <v>28800</v>
      </c>
    </row>
    <row r="105" spans="1:20" ht="12.75">
      <c r="A105" s="71" t="s">
        <v>25</v>
      </c>
      <c r="B105" s="103">
        <v>24</v>
      </c>
      <c r="C105" s="103"/>
      <c r="D105" s="103"/>
      <c r="E105" s="103"/>
      <c r="F105" s="103"/>
      <c r="G105" s="103">
        <v>5</v>
      </c>
      <c r="H105" s="103">
        <v>19</v>
      </c>
      <c r="I105" s="98">
        <f t="shared" si="49"/>
        <v>24</v>
      </c>
      <c r="J105" s="104">
        <v>48</v>
      </c>
      <c r="K105" s="71" t="s">
        <v>25</v>
      </c>
      <c r="L105" s="99">
        <f t="shared" si="50"/>
        <v>57</v>
      </c>
      <c r="M105" s="99">
        <f t="shared" si="51"/>
        <v>0</v>
      </c>
      <c r="N105" s="99">
        <f t="shared" si="52"/>
        <v>2</v>
      </c>
      <c r="O105" s="99">
        <f t="shared" si="53"/>
        <v>0</v>
      </c>
      <c r="P105" s="99">
        <f t="shared" si="54"/>
        <v>2</v>
      </c>
      <c r="Q105" s="99">
        <f t="shared" si="55"/>
        <v>28</v>
      </c>
      <c r="R105" s="99">
        <f t="shared" si="56"/>
        <v>33</v>
      </c>
      <c r="S105" s="99">
        <f t="shared" si="57"/>
        <v>61</v>
      </c>
      <c r="T105" s="100">
        <f t="shared" si="58"/>
        <v>27657</v>
      </c>
    </row>
    <row r="106" spans="1:20" ht="12.75">
      <c r="A106" s="71" t="s">
        <v>26</v>
      </c>
      <c r="B106" s="103">
        <v>12</v>
      </c>
      <c r="C106" s="103"/>
      <c r="D106" s="103"/>
      <c r="E106" s="103"/>
      <c r="F106" s="103"/>
      <c r="G106" s="103">
        <v>12</v>
      </c>
      <c r="H106" s="103">
        <v>0</v>
      </c>
      <c r="I106" s="98">
        <f t="shared" si="49"/>
        <v>12</v>
      </c>
      <c r="J106" s="104">
        <v>2</v>
      </c>
      <c r="K106" s="71" t="s">
        <v>26</v>
      </c>
      <c r="L106" s="99">
        <f t="shared" si="50"/>
        <v>58</v>
      </c>
      <c r="M106" s="99">
        <f t="shared" si="51"/>
        <v>0</v>
      </c>
      <c r="N106" s="99">
        <f t="shared" si="52"/>
        <v>0</v>
      </c>
      <c r="O106" s="99">
        <f t="shared" si="53"/>
        <v>0</v>
      </c>
      <c r="P106" s="99">
        <f t="shared" si="54"/>
        <v>0</v>
      </c>
      <c r="Q106" s="99">
        <f t="shared" si="55"/>
        <v>31</v>
      </c>
      <c r="R106" s="99">
        <f t="shared" si="56"/>
        <v>27</v>
      </c>
      <c r="S106" s="99">
        <f t="shared" si="57"/>
        <v>58</v>
      </c>
      <c r="T106" s="100">
        <f t="shared" si="58"/>
        <v>19</v>
      </c>
    </row>
    <row r="107" spans="1:20" ht="12.75">
      <c r="A107" s="1" t="s">
        <v>27</v>
      </c>
      <c r="B107" s="11">
        <v>16</v>
      </c>
      <c r="C107" s="11"/>
      <c r="D107" s="11"/>
      <c r="E107" s="11"/>
      <c r="F107" s="11"/>
      <c r="G107" s="11">
        <v>14</v>
      </c>
      <c r="H107" s="11">
        <v>2</v>
      </c>
      <c r="I107" s="25">
        <f t="shared" si="49"/>
        <v>16</v>
      </c>
      <c r="J107" s="27">
        <v>2</v>
      </c>
      <c r="K107" s="1" t="s">
        <v>27</v>
      </c>
      <c r="L107" s="29">
        <f t="shared" si="50"/>
        <v>44</v>
      </c>
      <c r="M107" s="29">
        <f t="shared" si="51"/>
        <v>0</v>
      </c>
      <c r="N107" s="29">
        <f t="shared" si="52"/>
        <v>0</v>
      </c>
      <c r="O107" s="29">
        <f t="shared" si="53"/>
        <v>0</v>
      </c>
      <c r="P107" s="29">
        <f t="shared" si="54"/>
        <v>0</v>
      </c>
      <c r="Q107" s="29">
        <f t="shared" si="55"/>
        <v>33</v>
      </c>
      <c r="R107" s="29">
        <f t="shared" si="56"/>
        <v>11</v>
      </c>
      <c r="S107" s="29">
        <f t="shared" si="57"/>
        <v>44</v>
      </c>
      <c r="T107" s="16">
        <f t="shared" si="58"/>
        <v>8</v>
      </c>
    </row>
    <row r="108" spans="1:20" ht="12.75">
      <c r="A108" s="1" t="s">
        <v>28</v>
      </c>
      <c r="B108" s="11">
        <f aca="true" t="shared" si="59" ref="B108:J108">SUM(B98:B107)</f>
        <v>257</v>
      </c>
      <c r="C108" s="12">
        <f t="shared" si="59"/>
        <v>0</v>
      </c>
      <c r="D108" s="11">
        <f t="shared" si="59"/>
        <v>1</v>
      </c>
      <c r="E108" s="12">
        <f t="shared" si="59"/>
        <v>0</v>
      </c>
      <c r="F108" s="12">
        <f t="shared" si="59"/>
        <v>1</v>
      </c>
      <c r="G108" s="29">
        <f t="shared" si="59"/>
        <v>66</v>
      </c>
      <c r="H108" s="29">
        <f t="shared" si="59"/>
        <v>193</v>
      </c>
      <c r="I108" s="13">
        <f t="shared" si="59"/>
        <v>259</v>
      </c>
      <c r="J108" s="16">
        <f t="shared" si="59"/>
        <v>47739</v>
      </c>
      <c r="K108" s="1" t="s">
        <v>28</v>
      </c>
      <c r="L108" s="29">
        <f t="shared" si="50"/>
        <v>814</v>
      </c>
      <c r="M108" s="29">
        <f t="shared" si="51"/>
        <v>4</v>
      </c>
      <c r="N108" s="29">
        <f t="shared" si="52"/>
        <v>13</v>
      </c>
      <c r="O108" s="29">
        <f t="shared" si="53"/>
        <v>4</v>
      </c>
      <c r="P108" s="29">
        <f t="shared" si="54"/>
        <v>6</v>
      </c>
      <c r="Q108" s="29">
        <f>SUM(G108,Q85)</f>
        <v>233</v>
      </c>
      <c r="R108" s="29">
        <f>SUM(H108,R85)</f>
        <v>624</v>
      </c>
      <c r="S108" s="29">
        <f>SUM(I108,S85)</f>
        <v>857</v>
      </c>
      <c r="T108" s="16">
        <f>SUM(J108,T85)</f>
        <v>115105</v>
      </c>
    </row>
    <row r="109" spans="1:20" ht="12.75">
      <c r="A109" s="14"/>
      <c r="B109" s="14"/>
      <c r="C109" s="14"/>
      <c r="D109" s="14"/>
      <c r="E109" s="88" t="s">
        <v>65</v>
      </c>
      <c r="F109" s="91"/>
      <c r="G109" s="92"/>
      <c r="H109" s="89"/>
      <c r="I109" s="89"/>
      <c r="J109" s="90"/>
      <c r="K109" s="91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 ht="12.75">
      <c r="A110" s="77"/>
      <c r="B110" s="4"/>
      <c r="C110" s="69" t="s">
        <v>64</v>
      </c>
      <c r="D110" s="70"/>
      <c r="E110" s="70"/>
      <c r="F110" s="70"/>
      <c r="G110" s="70"/>
      <c r="H110" s="70"/>
      <c r="I110" s="70"/>
      <c r="J110" s="4"/>
      <c r="K110" s="77"/>
      <c r="L110" s="4"/>
      <c r="M110" s="69" t="s">
        <v>64</v>
      </c>
      <c r="N110" s="70"/>
      <c r="O110" s="70"/>
      <c r="P110" s="70"/>
      <c r="Q110" s="70"/>
      <c r="R110" s="70"/>
      <c r="S110" s="70"/>
      <c r="T110" s="4"/>
    </row>
    <row r="111" spans="1:20" ht="12.75">
      <c r="A111" s="79"/>
      <c r="B111" s="20">
        <v>128</v>
      </c>
      <c r="C111" s="20">
        <v>2</v>
      </c>
      <c r="D111" s="20">
        <v>0</v>
      </c>
      <c r="E111" s="20">
        <v>2</v>
      </c>
      <c r="F111" s="20">
        <v>0</v>
      </c>
      <c r="G111" s="20">
        <v>94</v>
      </c>
      <c r="H111" s="20">
        <v>38</v>
      </c>
      <c r="I111" s="20">
        <v>132</v>
      </c>
      <c r="J111" s="21">
        <v>4144</v>
      </c>
      <c r="K111" s="79"/>
      <c r="L111" s="21">
        <v>339</v>
      </c>
      <c r="M111" s="20">
        <v>2</v>
      </c>
      <c r="N111" s="20">
        <v>0</v>
      </c>
      <c r="O111" s="20">
        <v>2</v>
      </c>
      <c r="P111" s="20">
        <v>0</v>
      </c>
      <c r="Q111" s="20">
        <v>258</v>
      </c>
      <c r="R111" s="20">
        <v>85</v>
      </c>
      <c r="S111" s="21">
        <v>343</v>
      </c>
      <c r="T111" s="21">
        <v>4255</v>
      </c>
    </row>
    <row r="112" spans="1:20" ht="12.75">
      <c r="A112" s="87"/>
      <c r="B112" s="6"/>
      <c r="C112" s="6"/>
      <c r="D112" s="6"/>
      <c r="E112" s="6"/>
      <c r="F112" s="6"/>
      <c r="G112" s="6"/>
      <c r="H112" s="6"/>
      <c r="I112" s="6"/>
      <c r="J112" s="6"/>
      <c r="K112" s="19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79"/>
      <c r="B113" s="71"/>
      <c r="C113" s="69" t="s">
        <v>63</v>
      </c>
      <c r="D113" s="70"/>
      <c r="E113" s="70"/>
      <c r="F113" s="70"/>
      <c r="G113" s="70"/>
      <c r="H113" s="70"/>
      <c r="I113" s="70"/>
      <c r="J113" s="4"/>
      <c r="K113" s="79"/>
      <c r="L113" s="4"/>
      <c r="M113" s="69" t="s">
        <v>63</v>
      </c>
      <c r="N113" s="70"/>
      <c r="O113" s="70"/>
      <c r="P113" s="70"/>
      <c r="Q113" s="70"/>
      <c r="R113" s="70"/>
      <c r="S113" s="70"/>
      <c r="T113" s="4"/>
    </row>
    <row r="114" spans="1:20" ht="12.75">
      <c r="A114" s="86"/>
      <c r="B114" s="21">
        <v>224.6</v>
      </c>
      <c r="C114" s="21">
        <v>2.1</v>
      </c>
      <c r="D114" s="21">
        <v>1.2</v>
      </c>
      <c r="E114" s="21">
        <v>1.9</v>
      </c>
      <c r="F114" s="21">
        <v>0.8</v>
      </c>
      <c r="G114" s="21">
        <v>93.5</v>
      </c>
      <c r="H114" s="21">
        <v>137.2</v>
      </c>
      <c r="I114" s="21">
        <v>230.7</v>
      </c>
      <c r="J114" s="21">
        <v>35960</v>
      </c>
      <c r="K114" s="85"/>
      <c r="L114" s="21">
        <v>638</v>
      </c>
      <c r="M114" s="76">
        <v>3</v>
      </c>
      <c r="N114" s="76">
        <v>3</v>
      </c>
      <c r="O114" s="76">
        <v>3</v>
      </c>
      <c r="P114" s="76">
        <v>1</v>
      </c>
      <c r="Q114" s="21">
        <v>300</v>
      </c>
      <c r="R114" s="21">
        <v>346</v>
      </c>
      <c r="S114" s="21">
        <v>647</v>
      </c>
      <c r="T114" s="21">
        <v>41916</v>
      </c>
    </row>
    <row r="115" spans="1:20" ht="12.75">
      <c r="A115" s="47"/>
      <c r="B115" s="38"/>
      <c r="C115" s="38"/>
      <c r="D115" s="38"/>
      <c r="E115" s="38"/>
      <c r="F115" s="38"/>
      <c r="G115" s="38"/>
      <c r="H115" s="38"/>
      <c r="I115" s="38"/>
      <c r="J115" s="39"/>
      <c r="K115" s="37"/>
      <c r="L115" s="38"/>
      <c r="M115" s="38"/>
      <c r="N115" s="38"/>
      <c r="O115" s="38"/>
      <c r="P115" s="38"/>
      <c r="Q115" s="38"/>
      <c r="R115" s="38"/>
      <c r="S115" s="38"/>
      <c r="T115" s="54"/>
    </row>
    <row r="116" spans="1:20" ht="12.75">
      <c r="A116" s="48"/>
      <c r="B116" s="38"/>
      <c r="C116" s="38"/>
      <c r="D116" s="38"/>
      <c r="E116" s="38"/>
      <c r="F116" s="38"/>
      <c r="G116" s="38"/>
      <c r="H116" s="38"/>
      <c r="I116" s="38"/>
      <c r="J116" s="39"/>
      <c r="K116" s="37"/>
      <c r="L116" s="38"/>
      <c r="M116" s="38"/>
      <c r="N116" s="38"/>
      <c r="O116" s="38"/>
      <c r="P116" s="38"/>
      <c r="Q116" s="38"/>
      <c r="R116" s="38"/>
      <c r="S116" s="38"/>
      <c r="T116" s="54"/>
    </row>
    <row r="117" spans="1:20" ht="12.75">
      <c r="A117" s="1" t="s">
        <v>29</v>
      </c>
      <c r="B117" s="4"/>
      <c r="C117" s="4"/>
      <c r="D117" s="2"/>
      <c r="E117" s="5" t="s">
        <v>54</v>
      </c>
      <c r="F117" s="4"/>
      <c r="G117" s="4"/>
      <c r="H117" s="1" t="s">
        <v>52</v>
      </c>
      <c r="I117" s="2"/>
      <c r="J117" s="3"/>
      <c r="K117" s="1" t="s">
        <v>0</v>
      </c>
      <c r="L117" s="4"/>
      <c r="M117" s="2"/>
      <c r="N117" s="24" t="s">
        <v>39</v>
      </c>
      <c r="O117" s="4"/>
      <c r="P117" s="2"/>
      <c r="Q117" s="3"/>
      <c r="R117" s="1" t="s">
        <v>53</v>
      </c>
      <c r="S117" s="2"/>
      <c r="T117" s="3"/>
    </row>
    <row r="118" spans="1:20" ht="12.75">
      <c r="A118" s="4"/>
      <c r="B118" s="1" t="s">
        <v>1</v>
      </c>
      <c r="C118" s="4"/>
      <c r="D118" s="4"/>
      <c r="E118" s="4"/>
      <c r="F118" s="4"/>
      <c r="G118" s="4"/>
      <c r="H118" s="1" t="s">
        <v>2</v>
      </c>
      <c r="I118" s="4"/>
      <c r="J118" s="4"/>
      <c r="K118" s="4"/>
      <c r="L118" s="1" t="s">
        <v>1</v>
      </c>
      <c r="M118" s="4"/>
      <c r="N118" s="4"/>
      <c r="O118" s="4"/>
      <c r="P118" s="4"/>
      <c r="Q118" s="4"/>
      <c r="R118" s="1" t="s">
        <v>2</v>
      </c>
      <c r="S118" s="4"/>
      <c r="T118" s="4"/>
    </row>
    <row r="119" spans="1:20" ht="12.75">
      <c r="A119" s="1" t="s">
        <v>3</v>
      </c>
      <c r="B119" s="1" t="s">
        <v>4</v>
      </c>
      <c r="C119" s="4"/>
      <c r="D119" s="4"/>
      <c r="E119" s="4"/>
      <c r="F119" s="4"/>
      <c r="G119" s="8" t="s">
        <v>5</v>
      </c>
      <c r="H119" s="8" t="s">
        <v>6</v>
      </c>
      <c r="I119" s="4"/>
      <c r="J119" s="8" t="s">
        <v>7</v>
      </c>
      <c r="K119" s="1" t="s">
        <v>3</v>
      </c>
      <c r="L119" s="1" t="s">
        <v>8</v>
      </c>
      <c r="M119" s="4"/>
      <c r="N119" s="4"/>
      <c r="O119" s="4"/>
      <c r="P119" s="4"/>
      <c r="Q119" s="8" t="s">
        <v>5</v>
      </c>
      <c r="R119" s="8" t="s">
        <v>6</v>
      </c>
      <c r="S119" s="4"/>
      <c r="T119" s="8" t="s">
        <v>7</v>
      </c>
    </row>
    <row r="120" spans="1:20" ht="12.75">
      <c r="A120" s="8" t="s">
        <v>9</v>
      </c>
      <c r="B120" s="10" t="s">
        <v>10</v>
      </c>
      <c r="C120" s="10" t="s">
        <v>11</v>
      </c>
      <c r="D120" s="10" t="s">
        <v>12</v>
      </c>
      <c r="E120" s="10" t="s">
        <v>13</v>
      </c>
      <c r="F120" s="10" t="s">
        <v>14</v>
      </c>
      <c r="G120" s="8" t="s">
        <v>15</v>
      </c>
      <c r="H120" s="8" t="s">
        <v>15</v>
      </c>
      <c r="I120" s="8" t="s">
        <v>16</v>
      </c>
      <c r="J120" s="8" t="s">
        <v>17</v>
      </c>
      <c r="K120" s="8" t="s">
        <v>9</v>
      </c>
      <c r="L120" s="10" t="s">
        <v>10</v>
      </c>
      <c r="M120" s="10" t="s">
        <v>11</v>
      </c>
      <c r="N120" s="10" t="s">
        <v>12</v>
      </c>
      <c r="O120" s="10" t="s">
        <v>13</v>
      </c>
      <c r="P120" s="10" t="s">
        <v>14</v>
      </c>
      <c r="Q120" s="8" t="s">
        <v>15</v>
      </c>
      <c r="R120" s="8" t="s">
        <v>15</v>
      </c>
      <c r="S120" s="8" t="s">
        <v>16</v>
      </c>
      <c r="T120" s="8" t="s">
        <v>17</v>
      </c>
    </row>
    <row r="121" spans="1:20" ht="12.75">
      <c r="A121" s="1" t="s">
        <v>18</v>
      </c>
      <c r="B121" s="11">
        <v>16</v>
      </c>
      <c r="C121" s="11"/>
      <c r="D121" s="11"/>
      <c r="E121" s="11"/>
      <c r="F121" s="11"/>
      <c r="G121" s="11">
        <v>16</v>
      </c>
      <c r="H121" s="11">
        <v>0</v>
      </c>
      <c r="I121" s="25">
        <f aca="true" t="shared" si="60" ref="I121:I130">SUM(G121:H121)</f>
        <v>16</v>
      </c>
      <c r="J121" s="96">
        <v>2</v>
      </c>
      <c r="K121" s="1" t="s">
        <v>18</v>
      </c>
      <c r="L121" s="29">
        <f aca="true" t="shared" si="61" ref="L121:L131">SUM(B121,L98)</f>
        <v>63</v>
      </c>
      <c r="M121" s="29">
        <f aca="true" t="shared" si="62" ref="M121:M131">SUM(C121,M98)</f>
        <v>0</v>
      </c>
      <c r="N121" s="29">
        <f aca="true" t="shared" si="63" ref="N121:N131">SUM(D121,N98)</f>
        <v>0</v>
      </c>
      <c r="O121" s="29">
        <f aca="true" t="shared" si="64" ref="O121:O131">SUM(E121,O98)</f>
        <v>0</v>
      </c>
      <c r="P121" s="29">
        <f aca="true" t="shared" si="65" ref="P121:P131">SUM(F121,P98)</f>
        <v>0</v>
      </c>
      <c r="Q121" s="29">
        <f aca="true" t="shared" si="66" ref="Q121:Q130">SUM(G121,Q98)</f>
        <v>46</v>
      </c>
      <c r="R121" s="29">
        <f aca="true" t="shared" si="67" ref="R121:R130">SUM(H121,R98)</f>
        <v>17</v>
      </c>
      <c r="S121" s="29">
        <f aca="true" t="shared" si="68" ref="S121:S130">SUM(I121,S98)</f>
        <v>63</v>
      </c>
      <c r="T121" s="16">
        <f aca="true" t="shared" si="69" ref="T121:T130">SUM(J121,T98)</f>
        <v>19</v>
      </c>
    </row>
    <row r="122" spans="1:20" ht="12.75">
      <c r="A122" s="71" t="s">
        <v>19</v>
      </c>
      <c r="B122" s="103">
        <v>6</v>
      </c>
      <c r="C122" s="103"/>
      <c r="D122" s="103"/>
      <c r="E122" s="103"/>
      <c r="F122" s="103"/>
      <c r="G122" s="103">
        <v>6</v>
      </c>
      <c r="H122" s="103">
        <v>0</v>
      </c>
      <c r="I122" s="98">
        <f t="shared" si="60"/>
        <v>6</v>
      </c>
      <c r="J122" s="105">
        <v>8974</v>
      </c>
      <c r="K122" s="71" t="s">
        <v>19</v>
      </c>
      <c r="L122" s="99">
        <f t="shared" si="61"/>
        <v>133</v>
      </c>
      <c r="M122" s="99">
        <f t="shared" si="62"/>
        <v>1</v>
      </c>
      <c r="N122" s="99">
        <f t="shared" si="63"/>
        <v>0</v>
      </c>
      <c r="O122" s="99">
        <f t="shared" si="64"/>
        <v>3</v>
      </c>
      <c r="P122" s="99">
        <f t="shared" si="65"/>
        <v>0</v>
      </c>
      <c r="Q122" s="99">
        <f t="shared" si="66"/>
        <v>16</v>
      </c>
      <c r="R122" s="99">
        <f t="shared" si="67"/>
        <v>121</v>
      </c>
      <c r="S122" s="99">
        <f t="shared" si="68"/>
        <v>137</v>
      </c>
      <c r="T122" s="100">
        <f t="shared" si="69"/>
        <v>30387</v>
      </c>
    </row>
    <row r="123" spans="1:20" ht="12.75">
      <c r="A123" s="71" t="s">
        <v>20</v>
      </c>
      <c r="B123" s="103">
        <v>6</v>
      </c>
      <c r="C123" s="103"/>
      <c r="D123" s="103"/>
      <c r="E123" s="103"/>
      <c r="F123" s="103"/>
      <c r="G123" s="103">
        <v>6</v>
      </c>
      <c r="H123" s="103">
        <v>0</v>
      </c>
      <c r="I123" s="98">
        <f t="shared" si="60"/>
        <v>6</v>
      </c>
      <c r="J123" s="105">
        <v>1</v>
      </c>
      <c r="K123" s="71" t="s">
        <v>20</v>
      </c>
      <c r="L123" s="99">
        <f t="shared" si="61"/>
        <v>65</v>
      </c>
      <c r="M123" s="99">
        <f t="shared" si="62"/>
        <v>0</v>
      </c>
      <c r="N123" s="99">
        <f t="shared" si="63"/>
        <v>0</v>
      </c>
      <c r="O123" s="99">
        <f t="shared" si="64"/>
        <v>0</v>
      </c>
      <c r="P123" s="99">
        <f t="shared" si="65"/>
        <v>0</v>
      </c>
      <c r="Q123" s="99">
        <f t="shared" si="66"/>
        <v>20</v>
      </c>
      <c r="R123" s="99">
        <f t="shared" si="67"/>
        <v>45</v>
      </c>
      <c r="S123" s="99">
        <f t="shared" si="68"/>
        <v>65</v>
      </c>
      <c r="T123" s="100">
        <f t="shared" si="69"/>
        <v>97</v>
      </c>
    </row>
    <row r="124" spans="1:20" ht="12.75">
      <c r="A124" s="71" t="s">
        <v>21</v>
      </c>
      <c r="B124" s="103">
        <v>4</v>
      </c>
      <c r="C124" s="103"/>
      <c r="D124" s="103"/>
      <c r="E124" s="103"/>
      <c r="F124" s="103"/>
      <c r="G124" s="103">
        <v>4</v>
      </c>
      <c r="H124" s="103">
        <v>0</v>
      </c>
      <c r="I124" s="98">
        <f t="shared" si="60"/>
        <v>4</v>
      </c>
      <c r="J124" s="105">
        <v>14</v>
      </c>
      <c r="K124" s="71" t="s">
        <v>21</v>
      </c>
      <c r="L124" s="99">
        <f t="shared" si="61"/>
        <v>22</v>
      </c>
      <c r="M124" s="99">
        <f t="shared" si="62"/>
        <v>1</v>
      </c>
      <c r="N124" s="99">
        <f t="shared" si="63"/>
        <v>1</v>
      </c>
      <c r="O124" s="99">
        <f t="shared" si="64"/>
        <v>0</v>
      </c>
      <c r="P124" s="99">
        <f t="shared" si="65"/>
        <v>2</v>
      </c>
      <c r="Q124" s="99">
        <f t="shared" si="66"/>
        <v>9</v>
      </c>
      <c r="R124" s="99">
        <f t="shared" si="67"/>
        <v>17</v>
      </c>
      <c r="S124" s="99">
        <f t="shared" si="68"/>
        <v>26</v>
      </c>
      <c r="T124" s="100">
        <f t="shared" si="69"/>
        <v>23381</v>
      </c>
    </row>
    <row r="125" spans="1:20" ht="12.75">
      <c r="A125" s="71" t="s">
        <v>22</v>
      </c>
      <c r="B125" s="103">
        <v>2</v>
      </c>
      <c r="C125" s="103"/>
      <c r="D125" s="103"/>
      <c r="E125" s="103"/>
      <c r="F125" s="103"/>
      <c r="G125" s="103">
        <v>2</v>
      </c>
      <c r="H125" s="103">
        <v>1</v>
      </c>
      <c r="I125" s="98">
        <f t="shared" si="60"/>
        <v>3</v>
      </c>
      <c r="J125" s="105">
        <v>136</v>
      </c>
      <c r="K125" s="71" t="s">
        <v>22</v>
      </c>
      <c r="L125" s="99">
        <f t="shared" si="61"/>
        <v>112</v>
      </c>
      <c r="M125" s="99">
        <f t="shared" si="62"/>
        <v>1</v>
      </c>
      <c r="N125" s="99">
        <f t="shared" si="63"/>
        <v>6</v>
      </c>
      <c r="O125" s="99">
        <f t="shared" si="64"/>
        <v>0</v>
      </c>
      <c r="P125" s="99">
        <f t="shared" si="65"/>
        <v>0</v>
      </c>
      <c r="Q125" s="99">
        <f t="shared" si="66"/>
        <v>5</v>
      </c>
      <c r="R125" s="99">
        <f t="shared" si="67"/>
        <v>133</v>
      </c>
      <c r="S125" s="99">
        <f t="shared" si="68"/>
        <v>138</v>
      </c>
      <c r="T125" s="100">
        <f t="shared" si="69"/>
        <v>9879</v>
      </c>
    </row>
    <row r="126" spans="1:20" ht="12.75">
      <c r="A126" s="71" t="s">
        <v>23</v>
      </c>
      <c r="B126" s="103">
        <v>12</v>
      </c>
      <c r="C126" s="103"/>
      <c r="D126" s="103"/>
      <c r="E126" s="103"/>
      <c r="F126" s="103"/>
      <c r="G126" s="103">
        <v>12</v>
      </c>
      <c r="H126" s="103">
        <v>0</v>
      </c>
      <c r="I126" s="98">
        <f t="shared" si="60"/>
        <v>12</v>
      </c>
      <c r="J126" s="105">
        <v>65</v>
      </c>
      <c r="K126" s="71" t="s">
        <v>23</v>
      </c>
      <c r="L126" s="99">
        <f t="shared" si="61"/>
        <v>130</v>
      </c>
      <c r="M126" s="99">
        <f t="shared" si="62"/>
        <v>0</v>
      </c>
      <c r="N126" s="99">
        <f t="shared" si="63"/>
        <v>2</v>
      </c>
      <c r="O126" s="99">
        <f t="shared" si="64"/>
        <v>1</v>
      </c>
      <c r="P126" s="99">
        <f t="shared" si="65"/>
        <v>0</v>
      </c>
      <c r="Q126" s="99">
        <f t="shared" si="66"/>
        <v>51</v>
      </c>
      <c r="R126" s="99">
        <f t="shared" si="67"/>
        <v>82</v>
      </c>
      <c r="S126" s="99">
        <f t="shared" si="68"/>
        <v>133</v>
      </c>
      <c r="T126" s="100">
        <f t="shared" si="69"/>
        <v>4050</v>
      </c>
    </row>
    <row r="127" spans="1:20" ht="12.75">
      <c r="A127" s="71" t="s">
        <v>24</v>
      </c>
      <c r="B127" s="111">
        <v>13</v>
      </c>
      <c r="C127" s="111"/>
      <c r="D127" s="111"/>
      <c r="E127" s="111"/>
      <c r="F127" s="111">
        <v>1</v>
      </c>
      <c r="G127" s="111">
        <v>13</v>
      </c>
      <c r="H127" s="111">
        <v>0</v>
      </c>
      <c r="I127" s="110">
        <f t="shared" si="60"/>
        <v>13</v>
      </c>
      <c r="J127" s="105">
        <v>70679</v>
      </c>
      <c r="K127" s="71" t="s">
        <v>24</v>
      </c>
      <c r="L127" s="99">
        <f t="shared" si="61"/>
        <v>189</v>
      </c>
      <c r="M127" s="99">
        <f t="shared" si="62"/>
        <v>1</v>
      </c>
      <c r="N127" s="99">
        <f t="shared" si="63"/>
        <v>2</v>
      </c>
      <c r="O127" s="99">
        <f t="shared" si="64"/>
        <v>0</v>
      </c>
      <c r="P127" s="99">
        <f t="shared" si="65"/>
        <v>3</v>
      </c>
      <c r="Q127" s="99">
        <f t="shared" si="66"/>
        <v>53</v>
      </c>
      <c r="R127" s="99">
        <f t="shared" si="67"/>
        <v>139</v>
      </c>
      <c r="S127" s="99">
        <f t="shared" si="68"/>
        <v>192</v>
      </c>
      <c r="T127" s="100">
        <f t="shared" si="69"/>
        <v>99479</v>
      </c>
    </row>
    <row r="128" spans="1:20" ht="12.75">
      <c r="A128" s="71" t="s">
        <v>25</v>
      </c>
      <c r="B128" s="103">
        <v>5</v>
      </c>
      <c r="C128" s="103"/>
      <c r="D128" s="103"/>
      <c r="E128" s="103"/>
      <c r="F128" s="103"/>
      <c r="G128" s="103">
        <v>5</v>
      </c>
      <c r="H128" s="103">
        <v>0</v>
      </c>
      <c r="I128" s="98">
        <f t="shared" si="60"/>
        <v>5</v>
      </c>
      <c r="J128" s="105">
        <v>2</v>
      </c>
      <c r="K128" s="71" t="s">
        <v>25</v>
      </c>
      <c r="L128" s="99">
        <f t="shared" si="61"/>
        <v>62</v>
      </c>
      <c r="M128" s="99">
        <f t="shared" si="62"/>
        <v>0</v>
      </c>
      <c r="N128" s="99">
        <f t="shared" si="63"/>
        <v>2</v>
      </c>
      <c r="O128" s="99">
        <f t="shared" si="64"/>
        <v>0</v>
      </c>
      <c r="P128" s="99">
        <f t="shared" si="65"/>
        <v>2</v>
      </c>
      <c r="Q128" s="99">
        <f t="shared" si="66"/>
        <v>33</v>
      </c>
      <c r="R128" s="99">
        <f t="shared" si="67"/>
        <v>33</v>
      </c>
      <c r="S128" s="99">
        <f t="shared" si="68"/>
        <v>66</v>
      </c>
      <c r="T128" s="100">
        <f t="shared" si="69"/>
        <v>27659</v>
      </c>
    </row>
    <row r="129" spans="1:20" ht="12.75">
      <c r="A129" s="71" t="s">
        <v>26</v>
      </c>
      <c r="B129" s="103">
        <v>11</v>
      </c>
      <c r="C129" s="103"/>
      <c r="D129" s="103"/>
      <c r="E129" s="103">
        <v>1</v>
      </c>
      <c r="F129" s="103">
        <v>1</v>
      </c>
      <c r="G129" s="103">
        <v>13</v>
      </c>
      <c r="H129" s="103">
        <v>0</v>
      </c>
      <c r="I129" s="98">
        <f t="shared" si="60"/>
        <v>13</v>
      </c>
      <c r="J129" s="105">
        <v>10579</v>
      </c>
      <c r="K129" s="71" t="s">
        <v>26</v>
      </c>
      <c r="L129" s="99">
        <f t="shared" si="61"/>
        <v>69</v>
      </c>
      <c r="M129" s="99">
        <f t="shared" si="62"/>
        <v>0</v>
      </c>
      <c r="N129" s="99">
        <f t="shared" si="63"/>
        <v>0</v>
      </c>
      <c r="O129" s="99">
        <f t="shared" si="64"/>
        <v>1</v>
      </c>
      <c r="P129" s="99">
        <f t="shared" si="65"/>
        <v>1</v>
      </c>
      <c r="Q129" s="99">
        <f t="shared" si="66"/>
        <v>44</v>
      </c>
      <c r="R129" s="99">
        <f t="shared" si="67"/>
        <v>27</v>
      </c>
      <c r="S129" s="99">
        <f t="shared" si="68"/>
        <v>71</v>
      </c>
      <c r="T129" s="100">
        <f t="shared" si="69"/>
        <v>10598</v>
      </c>
    </row>
    <row r="130" spans="1:20" ht="12.75">
      <c r="A130" s="1" t="s">
        <v>27</v>
      </c>
      <c r="B130" s="11">
        <v>8</v>
      </c>
      <c r="C130" s="11"/>
      <c r="D130" s="11"/>
      <c r="E130" s="11"/>
      <c r="F130" s="11"/>
      <c r="G130" s="11">
        <v>8</v>
      </c>
      <c r="H130" s="11">
        <v>0</v>
      </c>
      <c r="I130" s="25">
        <f t="shared" si="60"/>
        <v>8</v>
      </c>
      <c r="J130" s="96">
        <v>26</v>
      </c>
      <c r="K130" s="1" t="s">
        <v>27</v>
      </c>
      <c r="L130" s="29">
        <f t="shared" si="61"/>
        <v>52</v>
      </c>
      <c r="M130" s="29">
        <f t="shared" si="62"/>
        <v>0</v>
      </c>
      <c r="N130" s="29">
        <f t="shared" si="63"/>
        <v>0</v>
      </c>
      <c r="O130" s="29">
        <f t="shared" si="64"/>
        <v>0</v>
      </c>
      <c r="P130" s="29">
        <f t="shared" si="65"/>
        <v>0</v>
      </c>
      <c r="Q130" s="29">
        <f t="shared" si="66"/>
        <v>41</v>
      </c>
      <c r="R130" s="29">
        <f t="shared" si="67"/>
        <v>11</v>
      </c>
      <c r="S130" s="29">
        <f t="shared" si="68"/>
        <v>52</v>
      </c>
      <c r="T130" s="16">
        <f t="shared" si="69"/>
        <v>34</v>
      </c>
    </row>
    <row r="131" spans="1:20" ht="12.75">
      <c r="A131" s="1" t="s">
        <v>28</v>
      </c>
      <c r="B131" s="11">
        <f>SUM(B121:B130)</f>
        <v>83</v>
      </c>
      <c r="C131" s="12">
        <v>0</v>
      </c>
      <c r="D131" s="11">
        <f>SUM(D121:D130)</f>
        <v>0</v>
      </c>
      <c r="E131" s="12">
        <v>0</v>
      </c>
      <c r="F131" s="12">
        <v>0</v>
      </c>
      <c r="G131" s="29">
        <f>SUM(G121:G130)</f>
        <v>85</v>
      </c>
      <c r="H131" s="29">
        <f>SUM(H121:H130)</f>
        <v>1</v>
      </c>
      <c r="I131" s="13">
        <f>SUM(I121:I130)</f>
        <v>86</v>
      </c>
      <c r="J131" s="16">
        <f>SUM(J121:J130)</f>
        <v>90478</v>
      </c>
      <c r="K131" s="1" t="s">
        <v>28</v>
      </c>
      <c r="L131" s="29">
        <f t="shared" si="61"/>
        <v>897</v>
      </c>
      <c r="M131" s="29">
        <f t="shared" si="62"/>
        <v>4</v>
      </c>
      <c r="N131" s="29">
        <f t="shared" si="63"/>
        <v>13</v>
      </c>
      <c r="O131" s="29">
        <f t="shared" si="64"/>
        <v>4</v>
      </c>
      <c r="P131" s="29">
        <f t="shared" si="65"/>
        <v>6</v>
      </c>
      <c r="Q131" s="29">
        <f>SUM(G131,Q108)</f>
        <v>318</v>
      </c>
      <c r="R131" s="29">
        <f>SUM(H131,R108)</f>
        <v>625</v>
      </c>
      <c r="S131" s="29">
        <f>SUM(I131,S108)</f>
        <v>943</v>
      </c>
      <c r="T131" s="16">
        <f>SUM(J131,T108)</f>
        <v>205583</v>
      </c>
    </row>
    <row r="132" spans="1:20" ht="12.75">
      <c r="A132" s="14"/>
      <c r="B132" s="93" t="s">
        <v>66</v>
      </c>
      <c r="C132" s="94"/>
      <c r="D132" s="94"/>
      <c r="E132" s="94"/>
      <c r="F132" s="94"/>
      <c r="G132" s="94"/>
      <c r="H132" s="94"/>
      <c r="I132" s="94"/>
      <c r="J132" s="95"/>
      <c r="K132" s="14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ht="12.75">
      <c r="A133" s="4"/>
      <c r="B133" s="4"/>
      <c r="C133" s="69" t="s">
        <v>62</v>
      </c>
      <c r="D133" s="70"/>
      <c r="E133" s="70"/>
      <c r="F133" s="70"/>
      <c r="G133" s="70"/>
      <c r="H133" s="70"/>
      <c r="I133" s="70"/>
      <c r="J133" s="4"/>
      <c r="K133" s="77"/>
      <c r="L133" s="4"/>
      <c r="M133" s="69" t="s">
        <v>62</v>
      </c>
      <c r="N133" s="70"/>
      <c r="O133" s="70"/>
      <c r="P133" s="70"/>
      <c r="Q133" s="70"/>
      <c r="R133" s="70"/>
      <c r="S133" s="70"/>
      <c r="T133" s="4"/>
    </row>
    <row r="134" spans="1:20" ht="12.75">
      <c r="A134" s="4"/>
      <c r="B134" s="20">
        <v>140</v>
      </c>
      <c r="C134" s="20">
        <v>0</v>
      </c>
      <c r="D134" s="20">
        <v>2</v>
      </c>
      <c r="E134" s="20">
        <v>0</v>
      </c>
      <c r="F134" s="20">
        <v>0</v>
      </c>
      <c r="G134" s="20">
        <v>75</v>
      </c>
      <c r="H134" s="20">
        <v>69</v>
      </c>
      <c r="I134" s="20">
        <v>144</v>
      </c>
      <c r="J134" s="21">
        <v>3622</v>
      </c>
      <c r="K134" s="79"/>
      <c r="L134" s="21">
        <v>479</v>
      </c>
      <c r="M134" s="20">
        <v>2</v>
      </c>
      <c r="N134" s="20">
        <v>2</v>
      </c>
      <c r="O134" s="20">
        <v>2</v>
      </c>
      <c r="P134" s="20">
        <v>0</v>
      </c>
      <c r="Q134" s="20">
        <v>333</v>
      </c>
      <c r="R134" s="20">
        <v>154</v>
      </c>
      <c r="S134" s="21">
        <v>487</v>
      </c>
      <c r="T134" s="21">
        <v>7877</v>
      </c>
    </row>
    <row r="135" spans="1:20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79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>
      <c r="A136" s="4"/>
      <c r="B136" s="71"/>
      <c r="C136" s="69" t="s">
        <v>63</v>
      </c>
      <c r="D136" s="70"/>
      <c r="E136" s="70"/>
      <c r="F136" s="70"/>
      <c r="G136" s="70"/>
      <c r="H136" s="70"/>
      <c r="I136" s="70"/>
      <c r="J136" s="4"/>
      <c r="K136" s="79"/>
      <c r="L136" s="4"/>
      <c r="M136" s="69" t="s">
        <v>63</v>
      </c>
      <c r="N136" s="70"/>
      <c r="O136" s="70"/>
      <c r="P136" s="70"/>
      <c r="Q136" s="70"/>
      <c r="R136" s="70"/>
      <c r="S136" s="70"/>
      <c r="T136" s="4"/>
    </row>
    <row r="137" spans="1:20" ht="12.75">
      <c r="A137" s="4"/>
      <c r="B137" s="20">
        <v>166.5</v>
      </c>
      <c r="C137" s="20">
        <v>1.6</v>
      </c>
      <c r="D137" s="20">
        <v>1</v>
      </c>
      <c r="E137" s="20">
        <v>0.6</v>
      </c>
      <c r="F137" s="20">
        <v>0.4</v>
      </c>
      <c r="G137" s="23">
        <v>71.7</v>
      </c>
      <c r="H137" s="23">
        <v>98.6</v>
      </c>
      <c r="I137" s="21">
        <v>170.3</v>
      </c>
      <c r="J137" s="21">
        <v>18224</v>
      </c>
      <c r="K137" s="83"/>
      <c r="L137" s="21">
        <v>840</v>
      </c>
      <c r="M137" s="76">
        <v>4</v>
      </c>
      <c r="N137" s="76">
        <v>4</v>
      </c>
      <c r="O137" s="76">
        <v>3</v>
      </c>
      <c r="P137" s="76">
        <v>2</v>
      </c>
      <c r="Q137" s="21">
        <v>373</v>
      </c>
      <c r="R137" s="21">
        <v>475</v>
      </c>
      <c r="S137" s="21">
        <v>848</v>
      </c>
      <c r="T137" s="21">
        <v>61516</v>
      </c>
    </row>
    <row r="138" spans="1:20" ht="12.75">
      <c r="A138" s="42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</row>
    <row r="139" spans="1:20" ht="12.75">
      <c r="A139" s="56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1" ht="12.75">
      <c r="A140" s="1" t="s">
        <v>29</v>
      </c>
      <c r="B140" s="4"/>
      <c r="C140" s="4"/>
      <c r="D140" s="2"/>
      <c r="E140" s="5" t="s">
        <v>49</v>
      </c>
      <c r="F140" s="4"/>
      <c r="G140" s="4"/>
      <c r="H140" s="1" t="s">
        <v>50</v>
      </c>
      <c r="I140" s="2"/>
      <c r="J140" s="3"/>
      <c r="K140" s="1" t="s">
        <v>0</v>
      </c>
      <c r="L140" s="4"/>
      <c r="M140" s="2"/>
      <c r="N140" s="24" t="s">
        <v>39</v>
      </c>
      <c r="O140" s="6"/>
      <c r="P140" s="6"/>
      <c r="Q140" s="3"/>
      <c r="R140" s="1" t="s">
        <v>51</v>
      </c>
      <c r="S140" s="2"/>
      <c r="T140" s="3"/>
      <c r="U140" t="s">
        <v>68</v>
      </c>
    </row>
    <row r="141" spans="1:20" ht="12.75">
      <c r="A141" s="4"/>
      <c r="B141" s="1" t="s">
        <v>1</v>
      </c>
      <c r="C141" s="4"/>
      <c r="D141" s="4"/>
      <c r="E141" s="4"/>
      <c r="F141" s="4"/>
      <c r="G141" s="4"/>
      <c r="H141" s="1" t="s">
        <v>2</v>
      </c>
      <c r="I141" s="4"/>
      <c r="J141" s="4"/>
      <c r="K141" s="4"/>
      <c r="L141" s="1" t="s">
        <v>1</v>
      </c>
      <c r="M141" s="4"/>
      <c r="N141" s="4"/>
      <c r="O141" s="4"/>
      <c r="P141" s="4"/>
      <c r="Q141" s="4"/>
      <c r="R141" s="1" t="s">
        <v>2</v>
      </c>
      <c r="S141" s="4"/>
      <c r="T141" s="4"/>
    </row>
    <row r="142" spans="1:20" ht="12.75">
      <c r="A142" s="1" t="s">
        <v>3</v>
      </c>
      <c r="B142" s="1" t="s">
        <v>4</v>
      </c>
      <c r="C142" s="4"/>
      <c r="D142" s="4"/>
      <c r="E142" s="4"/>
      <c r="F142" s="4"/>
      <c r="G142" s="8" t="s">
        <v>5</v>
      </c>
      <c r="H142" s="8" t="s">
        <v>6</v>
      </c>
      <c r="I142" s="4"/>
      <c r="J142" s="8" t="s">
        <v>7</v>
      </c>
      <c r="K142" s="1" t="s">
        <v>3</v>
      </c>
      <c r="L142" s="1" t="s">
        <v>8</v>
      </c>
      <c r="M142" s="4"/>
      <c r="N142" s="4"/>
      <c r="O142" s="4"/>
      <c r="P142" s="4"/>
      <c r="Q142" s="8" t="s">
        <v>5</v>
      </c>
      <c r="R142" s="8" t="s">
        <v>6</v>
      </c>
      <c r="S142" s="4"/>
      <c r="T142" s="8" t="s">
        <v>7</v>
      </c>
    </row>
    <row r="143" spans="1:20" ht="12.75">
      <c r="A143" s="8" t="s">
        <v>9</v>
      </c>
      <c r="B143" s="10" t="s">
        <v>10</v>
      </c>
      <c r="C143" s="10" t="s">
        <v>11</v>
      </c>
      <c r="D143" s="10" t="s">
        <v>12</v>
      </c>
      <c r="E143" s="10" t="s">
        <v>13</v>
      </c>
      <c r="F143" s="10" t="s">
        <v>14</v>
      </c>
      <c r="G143" s="8" t="s">
        <v>15</v>
      </c>
      <c r="H143" s="8" t="s">
        <v>15</v>
      </c>
      <c r="I143" s="8" t="s">
        <v>16</v>
      </c>
      <c r="J143" s="8" t="s">
        <v>17</v>
      </c>
      <c r="K143" s="8" t="s">
        <v>9</v>
      </c>
      <c r="L143" s="10" t="s">
        <v>10</v>
      </c>
      <c r="M143" s="10" t="s">
        <v>11</v>
      </c>
      <c r="N143" s="10" t="s">
        <v>12</v>
      </c>
      <c r="O143" s="10" t="s">
        <v>13</v>
      </c>
      <c r="P143" s="10" t="s">
        <v>14</v>
      </c>
      <c r="Q143" s="8" t="s">
        <v>15</v>
      </c>
      <c r="R143" s="8" t="s">
        <v>15</v>
      </c>
      <c r="S143" s="8" t="s">
        <v>16</v>
      </c>
      <c r="T143" s="8" t="s">
        <v>17</v>
      </c>
    </row>
    <row r="144" spans="1:20" ht="12.75">
      <c r="A144" s="1" t="s">
        <v>18</v>
      </c>
      <c r="B144" s="11">
        <v>9</v>
      </c>
      <c r="C144" s="11"/>
      <c r="D144" s="11"/>
      <c r="E144" s="11"/>
      <c r="F144" s="11" t="s">
        <v>30</v>
      </c>
      <c r="G144" s="11">
        <v>9</v>
      </c>
      <c r="H144" s="11">
        <v>0</v>
      </c>
      <c r="I144" s="25">
        <f aca="true" t="shared" si="70" ref="I144:I153">SUM(G144:H144)</f>
        <v>9</v>
      </c>
      <c r="J144" s="27">
        <v>2</v>
      </c>
      <c r="K144" s="1" t="s">
        <v>18</v>
      </c>
      <c r="L144" s="29">
        <f aca="true" t="shared" si="71" ref="L144:L154">SUM(B144,L121)</f>
        <v>72</v>
      </c>
      <c r="M144" s="29">
        <f aca="true" t="shared" si="72" ref="M144:M154">SUM(C144,M121)</f>
        <v>0</v>
      </c>
      <c r="N144" s="29">
        <f aca="true" t="shared" si="73" ref="N144:N154">SUM(D144,N121)</f>
        <v>0</v>
      </c>
      <c r="O144" s="29">
        <f aca="true" t="shared" si="74" ref="O144:O154">SUM(E144,O121)</f>
        <v>0</v>
      </c>
      <c r="P144" s="29">
        <f aca="true" t="shared" si="75" ref="P144:P154">SUM(F144,P121)</f>
        <v>0</v>
      </c>
      <c r="Q144" s="29">
        <f aca="true" t="shared" si="76" ref="Q144:Q153">SUM(G144,Q121)</f>
        <v>55</v>
      </c>
      <c r="R144" s="29">
        <f aca="true" t="shared" si="77" ref="R144:R153">SUM(H144,R121)</f>
        <v>17</v>
      </c>
      <c r="S144" s="29">
        <f aca="true" t="shared" si="78" ref="S144:S153">SUM(I144,S121)</f>
        <v>72</v>
      </c>
      <c r="T144" s="16">
        <f aca="true" t="shared" si="79" ref="T144:T153">SUM(J144,T121)</f>
        <v>21</v>
      </c>
    </row>
    <row r="145" spans="1:20" ht="12.75">
      <c r="A145" s="1" t="s">
        <v>19</v>
      </c>
      <c r="B145" s="11">
        <v>1</v>
      </c>
      <c r="C145" s="11"/>
      <c r="D145" s="11"/>
      <c r="E145" s="11"/>
      <c r="F145" s="11"/>
      <c r="G145" s="11">
        <v>1</v>
      </c>
      <c r="H145" s="11">
        <v>0</v>
      </c>
      <c r="I145" s="25">
        <f t="shared" si="70"/>
        <v>1</v>
      </c>
      <c r="J145" s="27">
        <v>6845</v>
      </c>
      <c r="K145" s="1" t="s">
        <v>19</v>
      </c>
      <c r="L145" s="29">
        <f t="shared" si="71"/>
        <v>134</v>
      </c>
      <c r="M145" s="29">
        <f t="shared" si="72"/>
        <v>1</v>
      </c>
      <c r="N145" s="29">
        <f t="shared" si="73"/>
        <v>0</v>
      </c>
      <c r="O145" s="29">
        <f t="shared" si="74"/>
        <v>3</v>
      </c>
      <c r="P145" s="29">
        <f t="shared" si="75"/>
        <v>0</v>
      </c>
      <c r="Q145" s="29">
        <f t="shared" si="76"/>
        <v>17</v>
      </c>
      <c r="R145" s="29">
        <f t="shared" si="77"/>
        <v>121</v>
      </c>
      <c r="S145" s="29">
        <f t="shared" si="78"/>
        <v>138</v>
      </c>
      <c r="T145" s="16">
        <f t="shared" si="79"/>
        <v>37232</v>
      </c>
    </row>
    <row r="146" spans="1:20" ht="12.75">
      <c r="A146" s="1" t="s">
        <v>20</v>
      </c>
      <c r="B146" s="11">
        <v>4</v>
      </c>
      <c r="C146" s="11"/>
      <c r="D146" s="11"/>
      <c r="E146" s="11"/>
      <c r="F146" s="11"/>
      <c r="G146" s="11">
        <v>4</v>
      </c>
      <c r="H146" s="11">
        <v>0</v>
      </c>
      <c r="I146" s="25">
        <f t="shared" si="70"/>
        <v>4</v>
      </c>
      <c r="J146" s="27">
        <v>2</v>
      </c>
      <c r="K146" s="1" t="s">
        <v>20</v>
      </c>
      <c r="L146" s="29">
        <f t="shared" si="71"/>
        <v>69</v>
      </c>
      <c r="M146" s="29">
        <f t="shared" si="72"/>
        <v>0</v>
      </c>
      <c r="N146" s="29">
        <f t="shared" si="73"/>
        <v>0</v>
      </c>
      <c r="O146" s="29">
        <f t="shared" si="74"/>
        <v>0</v>
      </c>
      <c r="P146" s="29">
        <f t="shared" si="75"/>
        <v>0</v>
      </c>
      <c r="Q146" s="29">
        <f t="shared" si="76"/>
        <v>24</v>
      </c>
      <c r="R146" s="29">
        <f t="shared" si="77"/>
        <v>45</v>
      </c>
      <c r="S146" s="29">
        <f t="shared" si="78"/>
        <v>69</v>
      </c>
      <c r="T146" s="16">
        <f t="shared" si="79"/>
        <v>99</v>
      </c>
    </row>
    <row r="147" spans="1:20" ht="12.75">
      <c r="A147" s="1" t="s">
        <v>21</v>
      </c>
      <c r="B147" s="11">
        <v>2</v>
      </c>
      <c r="C147" s="11"/>
      <c r="D147" s="11"/>
      <c r="E147" s="11"/>
      <c r="F147" s="11"/>
      <c r="G147" s="11">
        <v>2</v>
      </c>
      <c r="H147" s="11">
        <v>0</v>
      </c>
      <c r="I147" s="25">
        <f t="shared" si="70"/>
        <v>2</v>
      </c>
      <c r="J147" s="27">
        <v>0</v>
      </c>
      <c r="K147" s="1" t="s">
        <v>21</v>
      </c>
      <c r="L147" s="29">
        <f t="shared" si="71"/>
        <v>24</v>
      </c>
      <c r="M147" s="29">
        <f t="shared" si="72"/>
        <v>1</v>
      </c>
      <c r="N147" s="29">
        <f t="shared" si="73"/>
        <v>1</v>
      </c>
      <c r="O147" s="29">
        <f t="shared" si="74"/>
        <v>0</v>
      </c>
      <c r="P147" s="29">
        <f t="shared" si="75"/>
        <v>2</v>
      </c>
      <c r="Q147" s="29">
        <f t="shared" si="76"/>
        <v>11</v>
      </c>
      <c r="R147" s="29">
        <f t="shared" si="77"/>
        <v>17</v>
      </c>
      <c r="S147" s="29">
        <f t="shared" si="78"/>
        <v>28</v>
      </c>
      <c r="T147" s="16">
        <f t="shared" si="79"/>
        <v>23381</v>
      </c>
    </row>
    <row r="148" spans="1:20" ht="12.75">
      <c r="A148" s="1" t="s">
        <v>22</v>
      </c>
      <c r="B148" s="11">
        <v>11</v>
      </c>
      <c r="C148" s="11"/>
      <c r="D148" s="11"/>
      <c r="E148" s="11"/>
      <c r="F148" s="11"/>
      <c r="G148" s="11">
        <v>2</v>
      </c>
      <c r="H148" s="11">
        <v>9</v>
      </c>
      <c r="I148" s="25">
        <f t="shared" si="70"/>
        <v>11</v>
      </c>
      <c r="J148" s="27">
        <v>39</v>
      </c>
      <c r="K148" s="1" t="s">
        <v>22</v>
      </c>
      <c r="L148" s="29">
        <f t="shared" si="71"/>
        <v>123</v>
      </c>
      <c r="M148" s="29">
        <f t="shared" si="72"/>
        <v>1</v>
      </c>
      <c r="N148" s="29">
        <f t="shared" si="73"/>
        <v>6</v>
      </c>
      <c r="O148" s="29">
        <f t="shared" si="74"/>
        <v>0</v>
      </c>
      <c r="P148" s="29">
        <f t="shared" si="75"/>
        <v>0</v>
      </c>
      <c r="Q148" s="29">
        <f t="shared" si="76"/>
        <v>7</v>
      </c>
      <c r="R148" s="29">
        <f t="shared" si="77"/>
        <v>142</v>
      </c>
      <c r="S148" s="29">
        <f t="shared" si="78"/>
        <v>149</v>
      </c>
      <c r="T148" s="16">
        <f t="shared" si="79"/>
        <v>9918</v>
      </c>
    </row>
    <row r="149" spans="1:20" ht="12.75">
      <c r="A149" s="1" t="s">
        <v>23</v>
      </c>
      <c r="B149" s="11">
        <v>11</v>
      </c>
      <c r="C149" s="11"/>
      <c r="D149" s="11"/>
      <c r="E149" s="11"/>
      <c r="F149" s="11"/>
      <c r="G149" s="11">
        <v>9</v>
      </c>
      <c r="H149" s="11">
        <v>2</v>
      </c>
      <c r="I149" s="25">
        <f t="shared" si="70"/>
        <v>11</v>
      </c>
      <c r="J149" s="27">
        <v>0</v>
      </c>
      <c r="K149" s="1" t="s">
        <v>23</v>
      </c>
      <c r="L149" s="29">
        <f t="shared" si="71"/>
        <v>141</v>
      </c>
      <c r="M149" s="29">
        <f t="shared" si="72"/>
        <v>0</v>
      </c>
      <c r="N149" s="29">
        <f t="shared" si="73"/>
        <v>2</v>
      </c>
      <c r="O149" s="29">
        <f t="shared" si="74"/>
        <v>1</v>
      </c>
      <c r="P149" s="29">
        <f t="shared" si="75"/>
        <v>0</v>
      </c>
      <c r="Q149" s="29">
        <f t="shared" si="76"/>
        <v>60</v>
      </c>
      <c r="R149" s="29">
        <f t="shared" si="77"/>
        <v>84</v>
      </c>
      <c r="S149" s="29">
        <f t="shared" si="78"/>
        <v>144</v>
      </c>
      <c r="T149" s="16">
        <f t="shared" si="79"/>
        <v>4050</v>
      </c>
    </row>
    <row r="150" spans="1:20" ht="12.75">
      <c r="A150" s="1" t="s">
        <v>24</v>
      </c>
      <c r="B150" s="11">
        <v>10</v>
      </c>
      <c r="C150" s="11"/>
      <c r="D150" s="11"/>
      <c r="E150" s="11"/>
      <c r="F150" s="11"/>
      <c r="G150" s="11">
        <v>9</v>
      </c>
      <c r="H150" s="11">
        <v>1</v>
      </c>
      <c r="I150" s="25">
        <f t="shared" si="70"/>
        <v>10</v>
      </c>
      <c r="J150" s="27">
        <v>4563</v>
      </c>
      <c r="K150" s="1" t="s">
        <v>24</v>
      </c>
      <c r="L150" s="29">
        <f t="shared" si="71"/>
        <v>199</v>
      </c>
      <c r="M150" s="29">
        <f t="shared" si="72"/>
        <v>1</v>
      </c>
      <c r="N150" s="29">
        <f t="shared" si="73"/>
        <v>2</v>
      </c>
      <c r="O150" s="29">
        <f t="shared" si="74"/>
        <v>0</v>
      </c>
      <c r="P150" s="29">
        <f t="shared" si="75"/>
        <v>3</v>
      </c>
      <c r="Q150" s="29">
        <f t="shared" si="76"/>
        <v>62</v>
      </c>
      <c r="R150" s="29">
        <f t="shared" si="77"/>
        <v>140</v>
      </c>
      <c r="S150" s="29">
        <f t="shared" si="78"/>
        <v>202</v>
      </c>
      <c r="T150" s="16">
        <f t="shared" si="79"/>
        <v>104042</v>
      </c>
    </row>
    <row r="151" spans="1:20" ht="12.75">
      <c r="A151" s="1" t="s">
        <v>25</v>
      </c>
      <c r="B151" s="11">
        <v>6</v>
      </c>
      <c r="C151" s="11"/>
      <c r="D151" s="11"/>
      <c r="E151" s="11"/>
      <c r="F151" s="11"/>
      <c r="G151" s="11">
        <v>6</v>
      </c>
      <c r="H151" s="11">
        <v>0</v>
      </c>
      <c r="I151" s="25">
        <f t="shared" si="70"/>
        <v>6</v>
      </c>
      <c r="J151" s="27">
        <v>2</v>
      </c>
      <c r="K151" s="1" t="s">
        <v>25</v>
      </c>
      <c r="L151" s="29">
        <f t="shared" si="71"/>
        <v>68</v>
      </c>
      <c r="M151" s="29">
        <f t="shared" si="72"/>
        <v>0</v>
      </c>
      <c r="N151" s="29">
        <f t="shared" si="73"/>
        <v>2</v>
      </c>
      <c r="O151" s="29">
        <f t="shared" si="74"/>
        <v>0</v>
      </c>
      <c r="P151" s="29">
        <f t="shared" si="75"/>
        <v>2</v>
      </c>
      <c r="Q151" s="29">
        <f t="shared" si="76"/>
        <v>39</v>
      </c>
      <c r="R151" s="29">
        <f t="shared" si="77"/>
        <v>33</v>
      </c>
      <c r="S151" s="29">
        <f t="shared" si="78"/>
        <v>72</v>
      </c>
      <c r="T151" s="16">
        <f t="shared" si="79"/>
        <v>27661</v>
      </c>
    </row>
    <row r="152" spans="1:20" ht="12.75">
      <c r="A152" s="1" t="s">
        <v>26</v>
      </c>
      <c r="B152" s="11">
        <v>10</v>
      </c>
      <c r="C152" s="11"/>
      <c r="D152" s="11"/>
      <c r="E152" s="11"/>
      <c r="F152" s="11"/>
      <c r="G152" s="11">
        <v>8</v>
      </c>
      <c r="H152" s="11">
        <v>2</v>
      </c>
      <c r="I152" s="25">
        <f t="shared" si="70"/>
        <v>10</v>
      </c>
      <c r="J152" s="27">
        <v>2</v>
      </c>
      <c r="K152" s="1" t="s">
        <v>26</v>
      </c>
      <c r="L152" s="29">
        <f t="shared" si="71"/>
        <v>79</v>
      </c>
      <c r="M152" s="29">
        <f t="shared" si="72"/>
        <v>0</v>
      </c>
      <c r="N152" s="29">
        <f t="shared" si="73"/>
        <v>0</v>
      </c>
      <c r="O152" s="29">
        <f t="shared" si="74"/>
        <v>1</v>
      </c>
      <c r="P152" s="29">
        <f t="shared" si="75"/>
        <v>1</v>
      </c>
      <c r="Q152" s="29">
        <f t="shared" si="76"/>
        <v>52</v>
      </c>
      <c r="R152" s="29">
        <f t="shared" si="77"/>
        <v>29</v>
      </c>
      <c r="S152" s="29">
        <f t="shared" si="78"/>
        <v>81</v>
      </c>
      <c r="T152" s="16">
        <f t="shared" si="79"/>
        <v>10600</v>
      </c>
    </row>
    <row r="153" spans="1:20" ht="12.75">
      <c r="A153" s="1" t="s">
        <v>27</v>
      </c>
      <c r="B153" s="11">
        <v>3</v>
      </c>
      <c r="C153" s="11"/>
      <c r="D153" s="11"/>
      <c r="E153" s="11"/>
      <c r="F153" s="11"/>
      <c r="G153" s="11">
        <v>3</v>
      </c>
      <c r="H153" s="11">
        <v>0</v>
      </c>
      <c r="I153" s="25">
        <f t="shared" si="70"/>
        <v>3</v>
      </c>
      <c r="J153" s="27">
        <v>4</v>
      </c>
      <c r="K153" s="1" t="s">
        <v>27</v>
      </c>
      <c r="L153" s="29">
        <f t="shared" si="71"/>
        <v>55</v>
      </c>
      <c r="M153" s="29">
        <f t="shared" si="72"/>
        <v>0</v>
      </c>
      <c r="N153" s="29">
        <f t="shared" si="73"/>
        <v>0</v>
      </c>
      <c r="O153" s="29">
        <f t="shared" si="74"/>
        <v>0</v>
      </c>
      <c r="P153" s="29">
        <f t="shared" si="75"/>
        <v>0</v>
      </c>
      <c r="Q153" s="29">
        <f t="shared" si="76"/>
        <v>44</v>
      </c>
      <c r="R153" s="29">
        <f t="shared" si="77"/>
        <v>11</v>
      </c>
      <c r="S153" s="29">
        <f t="shared" si="78"/>
        <v>55</v>
      </c>
      <c r="T153" s="16">
        <f t="shared" si="79"/>
        <v>38</v>
      </c>
    </row>
    <row r="154" spans="1:20" ht="12.75">
      <c r="A154" s="1" t="s">
        <v>28</v>
      </c>
      <c r="B154" s="11">
        <f>SUM(B144:B153)</f>
        <v>67</v>
      </c>
      <c r="C154" s="12">
        <v>0</v>
      </c>
      <c r="D154" s="11">
        <f>SUM(D144:D153)</f>
        <v>0</v>
      </c>
      <c r="E154" s="12">
        <v>0</v>
      </c>
      <c r="F154" s="12">
        <v>0</v>
      </c>
      <c r="G154" s="29">
        <f>SUM(G144:G153)</f>
        <v>53</v>
      </c>
      <c r="H154" s="29">
        <f>SUM(H144:H153)</f>
        <v>14</v>
      </c>
      <c r="I154" s="29">
        <f>SUM(I144:I153)</f>
        <v>67</v>
      </c>
      <c r="J154" s="16">
        <f>SUM(J144:J153)</f>
        <v>11459</v>
      </c>
      <c r="K154" s="1" t="s">
        <v>28</v>
      </c>
      <c r="L154" s="29">
        <f t="shared" si="71"/>
        <v>964</v>
      </c>
      <c r="M154" s="29">
        <f t="shared" si="72"/>
        <v>4</v>
      </c>
      <c r="N154" s="29">
        <f t="shared" si="73"/>
        <v>13</v>
      </c>
      <c r="O154" s="29">
        <f t="shared" si="74"/>
        <v>4</v>
      </c>
      <c r="P154" s="29">
        <f t="shared" si="75"/>
        <v>6</v>
      </c>
      <c r="Q154" s="29">
        <f>SUM(G154,Q131)</f>
        <v>371</v>
      </c>
      <c r="R154" s="29">
        <f>SUM(H154,R131)</f>
        <v>639</v>
      </c>
      <c r="S154" s="29">
        <f>SUM(I154,S131)</f>
        <v>1010</v>
      </c>
      <c r="T154" s="16">
        <f>SUM(J154,T131)</f>
        <v>217042</v>
      </c>
    </row>
    <row r="155" spans="1:20" ht="12.75">
      <c r="A155" s="14"/>
      <c r="B155" s="93" t="s">
        <v>67</v>
      </c>
      <c r="C155" s="94"/>
      <c r="D155" s="94"/>
      <c r="E155" s="94"/>
      <c r="F155" s="94"/>
      <c r="G155" s="94"/>
      <c r="H155" s="94"/>
      <c r="I155" s="94"/>
      <c r="J155" s="95"/>
      <c r="K155" s="14"/>
      <c r="L155" s="30"/>
      <c r="M155" s="30"/>
      <c r="N155" s="30"/>
      <c r="O155" s="30"/>
      <c r="P155" s="30"/>
      <c r="Q155" s="30"/>
      <c r="R155" s="30"/>
      <c r="S155" s="30"/>
      <c r="T155" s="30"/>
    </row>
    <row r="156" spans="1:20" ht="12.75">
      <c r="A156" s="4"/>
      <c r="B156" s="4"/>
      <c r="C156" s="69" t="s">
        <v>62</v>
      </c>
      <c r="D156" s="70"/>
      <c r="E156" s="70"/>
      <c r="F156" s="70"/>
      <c r="G156" s="70"/>
      <c r="H156" s="70"/>
      <c r="I156" s="70"/>
      <c r="J156" s="2"/>
      <c r="K156" s="19"/>
      <c r="L156" s="4"/>
      <c r="M156" s="69" t="s">
        <v>62</v>
      </c>
      <c r="N156" s="70"/>
      <c r="O156" s="70"/>
      <c r="P156" s="70"/>
      <c r="Q156" s="70"/>
      <c r="R156" s="70"/>
      <c r="S156" s="70"/>
      <c r="T156" s="4"/>
    </row>
    <row r="157" spans="1:20" ht="12.75">
      <c r="A157" s="4" t="s">
        <v>28</v>
      </c>
      <c r="B157" s="20">
        <v>18</v>
      </c>
      <c r="C157" s="20">
        <v>0</v>
      </c>
      <c r="D157" s="20">
        <v>1</v>
      </c>
      <c r="E157" s="20">
        <v>0</v>
      </c>
      <c r="F157" s="20">
        <v>0</v>
      </c>
      <c r="G157" s="20">
        <v>18</v>
      </c>
      <c r="H157" s="20">
        <v>1</v>
      </c>
      <c r="I157" s="20">
        <v>19</v>
      </c>
      <c r="J157" s="20">
        <v>482</v>
      </c>
      <c r="K157" s="19" t="s">
        <v>28</v>
      </c>
      <c r="L157" s="20">
        <v>535</v>
      </c>
      <c r="M157" s="20">
        <v>2</v>
      </c>
      <c r="N157" s="20">
        <v>3</v>
      </c>
      <c r="O157" s="20">
        <v>2</v>
      </c>
      <c r="P157" s="20">
        <v>0</v>
      </c>
      <c r="Q157" s="20">
        <v>384</v>
      </c>
      <c r="R157" s="20">
        <v>161</v>
      </c>
      <c r="S157" s="20">
        <v>545</v>
      </c>
      <c r="T157" s="21">
        <v>8568</v>
      </c>
    </row>
    <row r="158" spans="1:20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19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4"/>
      <c r="B159" s="71"/>
      <c r="C159" s="69" t="s">
        <v>63</v>
      </c>
      <c r="D159" s="70"/>
      <c r="E159" s="70"/>
      <c r="F159" s="70"/>
      <c r="G159" s="70"/>
      <c r="H159" s="70"/>
      <c r="I159" s="70"/>
      <c r="J159" s="4"/>
      <c r="K159" s="19"/>
      <c r="L159" s="4"/>
      <c r="M159" s="69" t="s">
        <v>63</v>
      </c>
      <c r="N159" s="70"/>
      <c r="O159" s="70"/>
      <c r="P159" s="70"/>
      <c r="Q159" s="70"/>
      <c r="R159" s="70"/>
      <c r="S159" s="70"/>
      <c r="T159" s="4"/>
    </row>
    <row r="160" spans="1:20" ht="12.75">
      <c r="A160" s="4"/>
      <c r="B160" s="106">
        <f aca="true" t="shared" si="80" ref="B160:J160">SUM(B150:B159)/10</f>
        <v>11.4</v>
      </c>
      <c r="C160" s="106">
        <f t="shared" si="80"/>
        <v>0</v>
      </c>
      <c r="D160" s="106">
        <f t="shared" si="80"/>
        <v>0.1</v>
      </c>
      <c r="E160" s="106">
        <f t="shared" si="80"/>
        <v>0</v>
      </c>
      <c r="F160" s="106">
        <f t="shared" si="80"/>
        <v>0</v>
      </c>
      <c r="G160" s="106">
        <f t="shared" si="80"/>
        <v>9.7</v>
      </c>
      <c r="H160" s="106">
        <f t="shared" si="80"/>
        <v>1.8</v>
      </c>
      <c r="I160" s="106">
        <f t="shared" si="80"/>
        <v>11.5</v>
      </c>
      <c r="J160" s="107">
        <f t="shared" si="80"/>
        <v>1651.2</v>
      </c>
      <c r="K160" s="108"/>
      <c r="L160" s="107">
        <f>SUM(L150:L159)/10</f>
        <v>190</v>
      </c>
      <c r="M160" s="107">
        <f aca="true" t="shared" si="81" ref="M160:T160">SUM(M150:M159)/10</f>
        <v>0.7</v>
      </c>
      <c r="N160" s="107">
        <f t="shared" si="81"/>
        <v>2</v>
      </c>
      <c r="O160" s="107">
        <f t="shared" si="81"/>
        <v>0.7</v>
      </c>
      <c r="P160" s="107">
        <f t="shared" si="81"/>
        <v>1.2</v>
      </c>
      <c r="Q160" s="107">
        <f t="shared" si="81"/>
        <v>95.2</v>
      </c>
      <c r="R160" s="107">
        <f t="shared" si="81"/>
        <v>101.3</v>
      </c>
      <c r="S160" s="107">
        <f t="shared" si="81"/>
        <v>196.5</v>
      </c>
      <c r="T160" s="107">
        <f t="shared" si="81"/>
        <v>36795.1</v>
      </c>
    </row>
    <row r="161" spans="1:20" ht="12.75">
      <c r="A161" s="47"/>
      <c r="B161" s="36"/>
      <c r="C161" s="36"/>
      <c r="D161" s="36"/>
      <c r="E161" s="36"/>
      <c r="F161" s="36"/>
      <c r="G161" s="36"/>
      <c r="H161" s="36"/>
      <c r="I161" s="36"/>
      <c r="J161" s="36"/>
      <c r="K161" s="32"/>
      <c r="L161" s="36"/>
      <c r="M161" s="36"/>
      <c r="N161" s="36"/>
      <c r="O161" s="36"/>
      <c r="P161" s="36"/>
      <c r="Q161" s="36"/>
      <c r="R161" s="36"/>
      <c r="S161" s="36"/>
      <c r="T161" s="55"/>
    </row>
    <row r="162" spans="1:20" ht="12.75">
      <c r="A162" s="48"/>
      <c r="B162" s="39"/>
      <c r="C162" s="39"/>
      <c r="D162" s="39"/>
      <c r="E162" s="39"/>
      <c r="F162" s="39"/>
      <c r="G162" s="39"/>
      <c r="H162" s="39"/>
      <c r="I162" s="39"/>
      <c r="J162" s="39"/>
      <c r="K162" s="37"/>
      <c r="L162" s="39"/>
      <c r="M162" s="39"/>
      <c r="N162" s="39"/>
      <c r="O162" s="39"/>
      <c r="P162" s="39"/>
      <c r="Q162" s="39"/>
      <c r="R162" s="39"/>
      <c r="S162" s="39"/>
      <c r="T162" s="54"/>
    </row>
    <row r="163" spans="1:20" ht="12.75">
      <c r="A163" s="1" t="s">
        <v>29</v>
      </c>
      <c r="B163" s="4"/>
      <c r="C163" s="4"/>
      <c r="D163" s="2"/>
      <c r="E163" s="5" t="s">
        <v>61</v>
      </c>
      <c r="F163" s="4"/>
      <c r="G163" s="4"/>
      <c r="H163" s="1" t="s">
        <v>48</v>
      </c>
      <c r="I163" s="2"/>
      <c r="J163" s="3"/>
      <c r="K163" s="1" t="s">
        <v>0</v>
      </c>
      <c r="L163" s="4"/>
      <c r="M163" s="2"/>
      <c r="N163" s="24" t="s">
        <v>39</v>
      </c>
      <c r="O163" s="6"/>
      <c r="P163" s="6"/>
      <c r="Q163" s="3"/>
      <c r="R163" s="1" t="s">
        <v>47</v>
      </c>
      <c r="S163" s="2"/>
      <c r="T163" s="3"/>
    </row>
    <row r="164" spans="1:20" ht="12.75">
      <c r="A164" s="4"/>
      <c r="B164" s="1" t="s">
        <v>1</v>
      </c>
      <c r="C164" s="4"/>
      <c r="D164" s="4"/>
      <c r="E164" s="4"/>
      <c r="F164" s="4"/>
      <c r="G164" s="4"/>
      <c r="H164" s="1" t="s">
        <v>2</v>
      </c>
      <c r="I164" s="4"/>
      <c r="J164" s="4"/>
      <c r="K164" s="4"/>
      <c r="L164" s="1" t="s">
        <v>1</v>
      </c>
      <c r="M164" s="4"/>
      <c r="N164" s="4"/>
      <c r="O164" s="4"/>
      <c r="P164" s="4"/>
      <c r="Q164" s="4"/>
      <c r="R164" s="1" t="s">
        <v>2</v>
      </c>
      <c r="S164" s="4"/>
      <c r="T164" s="4"/>
    </row>
    <row r="165" spans="1:20" ht="12.75">
      <c r="A165" s="1" t="s">
        <v>3</v>
      </c>
      <c r="B165" s="1" t="s">
        <v>4</v>
      </c>
      <c r="C165" s="4"/>
      <c r="D165" s="4"/>
      <c r="E165" s="4"/>
      <c r="F165" s="4"/>
      <c r="G165" s="8" t="s">
        <v>5</v>
      </c>
      <c r="H165" s="8" t="s">
        <v>6</v>
      </c>
      <c r="I165" s="4"/>
      <c r="J165" s="8" t="s">
        <v>7</v>
      </c>
      <c r="K165" s="1" t="s">
        <v>3</v>
      </c>
      <c r="L165" s="1" t="s">
        <v>8</v>
      </c>
      <c r="M165" s="4"/>
      <c r="N165" s="4"/>
      <c r="O165" s="4"/>
      <c r="P165" s="4"/>
      <c r="Q165" s="8" t="s">
        <v>5</v>
      </c>
      <c r="R165" s="8" t="s">
        <v>6</v>
      </c>
      <c r="S165" s="4"/>
      <c r="T165" s="8" t="s">
        <v>7</v>
      </c>
    </row>
    <row r="166" spans="1:20" ht="12.75">
      <c r="A166" s="8" t="s">
        <v>9</v>
      </c>
      <c r="B166" s="10" t="s">
        <v>10</v>
      </c>
      <c r="C166" s="10" t="s">
        <v>11</v>
      </c>
      <c r="D166" s="10" t="s">
        <v>12</v>
      </c>
      <c r="E166" s="10" t="s">
        <v>13</v>
      </c>
      <c r="F166" s="10" t="s">
        <v>14</v>
      </c>
      <c r="G166" s="8" t="s">
        <v>15</v>
      </c>
      <c r="H166" s="8" t="s">
        <v>15</v>
      </c>
      <c r="I166" s="8" t="s">
        <v>16</v>
      </c>
      <c r="J166" s="8" t="s">
        <v>17</v>
      </c>
      <c r="K166" s="8" t="s">
        <v>9</v>
      </c>
      <c r="L166" s="10" t="s">
        <v>10</v>
      </c>
      <c r="M166" s="10" t="s">
        <v>11</v>
      </c>
      <c r="N166" s="10" t="s">
        <v>12</v>
      </c>
      <c r="O166" s="10" t="s">
        <v>13</v>
      </c>
      <c r="P166" s="10" t="s">
        <v>14</v>
      </c>
      <c r="Q166" s="8" t="s">
        <v>15</v>
      </c>
      <c r="R166" s="8" t="s">
        <v>15</v>
      </c>
      <c r="S166" s="8" t="s">
        <v>16</v>
      </c>
      <c r="T166" s="8" t="s">
        <v>17</v>
      </c>
    </row>
    <row r="167" spans="1:20" ht="12.75">
      <c r="A167" s="1" t="s">
        <v>18</v>
      </c>
      <c r="B167" s="11"/>
      <c r="C167" s="11"/>
      <c r="D167" s="11"/>
      <c r="E167" s="11"/>
      <c r="F167" s="11"/>
      <c r="G167" s="11"/>
      <c r="H167" s="11"/>
      <c r="I167" s="25">
        <f aca="true" t="shared" si="82" ref="I167:I176">SUM(G167:H167)</f>
        <v>0</v>
      </c>
      <c r="J167" s="11"/>
      <c r="K167" s="1" t="s">
        <v>18</v>
      </c>
      <c r="L167" s="29">
        <f aca="true" t="shared" si="83" ref="L167:L177">SUM(B167,L144)</f>
        <v>72</v>
      </c>
      <c r="M167" s="29">
        <f aca="true" t="shared" si="84" ref="M167:M177">SUM(C167,M144)</f>
        <v>0</v>
      </c>
      <c r="N167" s="29">
        <f aca="true" t="shared" si="85" ref="N167:N177">SUM(D167,N144)</f>
        <v>0</v>
      </c>
      <c r="O167" s="29">
        <f aca="true" t="shared" si="86" ref="O167:O177">SUM(E167,O144)</f>
        <v>0</v>
      </c>
      <c r="P167" s="29">
        <f aca="true" t="shared" si="87" ref="P167:P177">SUM(F167,P144)</f>
        <v>0</v>
      </c>
      <c r="Q167" s="29">
        <f aca="true" t="shared" si="88" ref="Q167:Q176">SUM(G167,Q144)</f>
        <v>55</v>
      </c>
      <c r="R167" s="29">
        <f aca="true" t="shared" si="89" ref="R167:R176">SUM(H167,R144)</f>
        <v>17</v>
      </c>
      <c r="S167" s="29">
        <f aca="true" t="shared" si="90" ref="S167:S176">SUM(I167,S144)</f>
        <v>72</v>
      </c>
      <c r="T167" s="16">
        <f aca="true" t="shared" si="91" ref="T167:T176">SUM(J167,T144)</f>
        <v>21</v>
      </c>
    </row>
    <row r="168" spans="1:20" ht="12.75">
      <c r="A168" s="1" t="s">
        <v>19</v>
      </c>
      <c r="B168" s="11"/>
      <c r="C168" s="11"/>
      <c r="D168" s="11"/>
      <c r="E168" s="11"/>
      <c r="F168" s="11"/>
      <c r="G168" s="11"/>
      <c r="H168" s="11"/>
      <c r="I168" s="25">
        <f t="shared" si="82"/>
        <v>0</v>
      </c>
      <c r="J168" s="11"/>
      <c r="K168" s="1" t="s">
        <v>19</v>
      </c>
      <c r="L168" s="29">
        <f t="shared" si="83"/>
        <v>134</v>
      </c>
      <c r="M168" s="29">
        <f t="shared" si="84"/>
        <v>1</v>
      </c>
      <c r="N168" s="29">
        <f t="shared" si="85"/>
        <v>0</v>
      </c>
      <c r="O168" s="29">
        <f t="shared" si="86"/>
        <v>3</v>
      </c>
      <c r="P168" s="29">
        <f t="shared" si="87"/>
        <v>0</v>
      </c>
      <c r="Q168" s="29">
        <f t="shared" si="88"/>
        <v>17</v>
      </c>
      <c r="R168" s="29">
        <f t="shared" si="89"/>
        <v>121</v>
      </c>
      <c r="S168" s="29">
        <f t="shared" si="90"/>
        <v>138</v>
      </c>
      <c r="T168" s="16">
        <f t="shared" si="91"/>
        <v>37232</v>
      </c>
    </row>
    <row r="169" spans="1:20" ht="12.75">
      <c r="A169" s="1" t="s">
        <v>20</v>
      </c>
      <c r="B169" s="11"/>
      <c r="C169" s="11"/>
      <c r="D169" s="11"/>
      <c r="E169" s="11"/>
      <c r="F169" s="11"/>
      <c r="G169" s="11"/>
      <c r="H169" s="11"/>
      <c r="I169" s="25">
        <f t="shared" si="82"/>
        <v>0</v>
      </c>
      <c r="J169" s="11"/>
      <c r="K169" s="1" t="s">
        <v>20</v>
      </c>
      <c r="L169" s="29">
        <f t="shared" si="83"/>
        <v>69</v>
      </c>
      <c r="M169" s="29">
        <f t="shared" si="84"/>
        <v>0</v>
      </c>
      <c r="N169" s="29">
        <f t="shared" si="85"/>
        <v>0</v>
      </c>
      <c r="O169" s="29">
        <f t="shared" si="86"/>
        <v>0</v>
      </c>
      <c r="P169" s="29">
        <f t="shared" si="87"/>
        <v>0</v>
      </c>
      <c r="Q169" s="29">
        <f t="shared" si="88"/>
        <v>24</v>
      </c>
      <c r="R169" s="29">
        <f t="shared" si="89"/>
        <v>45</v>
      </c>
      <c r="S169" s="29">
        <f t="shared" si="90"/>
        <v>69</v>
      </c>
      <c r="T169" s="16">
        <f t="shared" si="91"/>
        <v>99</v>
      </c>
    </row>
    <row r="170" spans="1:20" ht="12.75">
      <c r="A170" s="1" t="s">
        <v>21</v>
      </c>
      <c r="B170" s="11"/>
      <c r="C170" s="11"/>
      <c r="D170" s="11"/>
      <c r="E170" s="11"/>
      <c r="F170" s="11"/>
      <c r="G170" s="11"/>
      <c r="H170" s="11"/>
      <c r="I170" s="25">
        <f t="shared" si="82"/>
        <v>0</v>
      </c>
      <c r="J170" s="11"/>
      <c r="K170" s="1" t="s">
        <v>21</v>
      </c>
      <c r="L170" s="29">
        <f t="shared" si="83"/>
        <v>24</v>
      </c>
      <c r="M170" s="29">
        <f t="shared" si="84"/>
        <v>1</v>
      </c>
      <c r="N170" s="29">
        <f t="shared" si="85"/>
        <v>1</v>
      </c>
      <c r="O170" s="29">
        <f t="shared" si="86"/>
        <v>0</v>
      </c>
      <c r="P170" s="29">
        <f t="shared" si="87"/>
        <v>2</v>
      </c>
      <c r="Q170" s="29">
        <f t="shared" si="88"/>
        <v>11</v>
      </c>
      <c r="R170" s="29">
        <f t="shared" si="89"/>
        <v>17</v>
      </c>
      <c r="S170" s="29">
        <f t="shared" si="90"/>
        <v>28</v>
      </c>
      <c r="T170" s="16">
        <f t="shared" si="91"/>
        <v>23381</v>
      </c>
    </row>
    <row r="171" spans="1:20" ht="12.75">
      <c r="A171" s="1" t="s">
        <v>22</v>
      </c>
      <c r="B171" s="11"/>
      <c r="C171" s="11"/>
      <c r="D171" s="11"/>
      <c r="E171" s="11"/>
      <c r="F171" s="11"/>
      <c r="G171" s="11"/>
      <c r="H171" s="11"/>
      <c r="I171" s="25">
        <f t="shared" si="82"/>
        <v>0</v>
      </c>
      <c r="J171" s="11"/>
      <c r="K171" s="1" t="s">
        <v>22</v>
      </c>
      <c r="L171" s="29">
        <f t="shared" si="83"/>
        <v>123</v>
      </c>
      <c r="M171" s="29">
        <f t="shared" si="84"/>
        <v>1</v>
      </c>
      <c r="N171" s="29">
        <f t="shared" si="85"/>
        <v>6</v>
      </c>
      <c r="O171" s="29">
        <f t="shared" si="86"/>
        <v>0</v>
      </c>
      <c r="P171" s="29">
        <f t="shared" si="87"/>
        <v>0</v>
      </c>
      <c r="Q171" s="29">
        <f t="shared" si="88"/>
        <v>7</v>
      </c>
      <c r="R171" s="29">
        <f t="shared" si="89"/>
        <v>142</v>
      </c>
      <c r="S171" s="29">
        <f t="shared" si="90"/>
        <v>149</v>
      </c>
      <c r="T171" s="16">
        <f t="shared" si="91"/>
        <v>9918</v>
      </c>
    </row>
    <row r="172" spans="1:20" ht="12.75">
      <c r="A172" s="1" t="s">
        <v>23</v>
      </c>
      <c r="B172" s="11"/>
      <c r="C172" s="11"/>
      <c r="D172" s="11"/>
      <c r="E172" s="11"/>
      <c r="F172" s="11"/>
      <c r="G172" s="11"/>
      <c r="H172" s="11"/>
      <c r="I172" s="25">
        <f t="shared" si="82"/>
        <v>0</v>
      </c>
      <c r="J172" s="11"/>
      <c r="K172" s="1" t="s">
        <v>23</v>
      </c>
      <c r="L172" s="29">
        <f t="shared" si="83"/>
        <v>141</v>
      </c>
      <c r="M172" s="29">
        <f t="shared" si="84"/>
        <v>0</v>
      </c>
      <c r="N172" s="29">
        <f t="shared" si="85"/>
        <v>2</v>
      </c>
      <c r="O172" s="29">
        <f t="shared" si="86"/>
        <v>1</v>
      </c>
      <c r="P172" s="29">
        <f t="shared" si="87"/>
        <v>0</v>
      </c>
      <c r="Q172" s="29">
        <f t="shared" si="88"/>
        <v>60</v>
      </c>
      <c r="R172" s="29">
        <f t="shared" si="89"/>
        <v>84</v>
      </c>
      <c r="S172" s="29">
        <f t="shared" si="90"/>
        <v>144</v>
      </c>
      <c r="T172" s="16">
        <f t="shared" si="91"/>
        <v>4050</v>
      </c>
    </row>
    <row r="173" spans="1:20" ht="12.75">
      <c r="A173" s="1" t="s">
        <v>24</v>
      </c>
      <c r="B173" s="11"/>
      <c r="C173" s="11"/>
      <c r="D173" s="11"/>
      <c r="E173" s="11"/>
      <c r="F173" s="11"/>
      <c r="G173" s="11"/>
      <c r="H173" s="11"/>
      <c r="I173" s="25">
        <f t="shared" si="82"/>
        <v>0</v>
      </c>
      <c r="J173" s="11"/>
      <c r="K173" s="1" t="s">
        <v>24</v>
      </c>
      <c r="L173" s="29">
        <f t="shared" si="83"/>
        <v>199</v>
      </c>
      <c r="M173" s="29">
        <f t="shared" si="84"/>
        <v>1</v>
      </c>
      <c r="N173" s="29">
        <f t="shared" si="85"/>
        <v>2</v>
      </c>
      <c r="O173" s="29">
        <f t="shared" si="86"/>
        <v>0</v>
      </c>
      <c r="P173" s="29">
        <f t="shared" si="87"/>
        <v>3</v>
      </c>
      <c r="Q173" s="29">
        <f t="shared" si="88"/>
        <v>62</v>
      </c>
      <c r="R173" s="29">
        <f t="shared" si="89"/>
        <v>140</v>
      </c>
      <c r="S173" s="29">
        <f t="shared" si="90"/>
        <v>202</v>
      </c>
      <c r="T173" s="16">
        <f t="shared" si="91"/>
        <v>104042</v>
      </c>
    </row>
    <row r="174" spans="1:20" ht="12.75">
      <c r="A174" s="1" t="s">
        <v>25</v>
      </c>
      <c r="B174" s="11"/>
      <c r="C174" s="11"/>
      <c r="D174" s="11"/>
      <c r="E174" s="11"/>
      <c r="F174" s="11"/>
      <c r="G174" s="11"/>
      <c r="H174" s="11"/>
      <c r="I174" s="25">
        <f t="shared" si="82"/>
        <v>0</v>
      </c>
      <c r="J174" s="11"/>
      <c r="K174" s="1" t="s">
        <v>25</v>
      </c>
      <c r="L174" s="29">
        <f t="shared" si="83"/>
        <v>68</v>
      </c>
      <c r="M174" s="29">
        <f t="shared" si="84"/>
        <v>0</v>
      </c>
      <c r="N174" s="29">
        <f t="shared" si="85"/>
        <v>2</v>
      </c>
      <c r="O174" s="29">
        <f t="shared" si="86"/>
        <v>0</v>
      </c>
      <c r="P174" s="29">
        <f t="shared" si="87"/>
        <v>2</v>
      </c>
      <c r="Q174" s="29">
        <f t="shared" si="88"/>
        <v>39</v>
      </c>
      <c r="R174" s="29">
        <f t="shared" si="89"/>
        <v>33</v>
      </c>
      <c r="S174" s="29">
        <f t="shared" si="90"/>
        <v>72</v>
      </c>
      <c r="T174" s="16">
        <f t="shared" si="91"/>
        <v>27661</v>
      </c>
    </row>
    <row r="175" spans="1:20" ht="12.75">
      <c r="A175" s="1" t="s">
        <v>26</v>
      </c>
      <c r="B175" s="11"/>
      <c r="C175" s="11"/>
      <c r="D175" s="11"/>
      <c r="E175" s="11"/>
      <c r="F175" s="11"/>
      <c r="G175" s="11"/>
      <c r="H175" s="11"/>
      <c r="I175" s="25">
        <f t="shared" si="82"/>
        <v>0</v>
      </c>
      <c r="J175" s="11"/>
      <c r="K175" s="1" t="s">
        <v>26</v>
      </c>
      <c r="L175" s="29">
        <f t="shared" si="83"/>
        <v>79</v>
      </c>
      <c r="M175" s="29">
        <f t="shared" si="84"/>
        <v>0</v>
      </c>
      <c r="N175" s="29">
        <f t="shared" si="85"/>
        <v>0</v>
      </c>
      <c r="O175" s="29">
        <f t="shared" si="86"/>
        <v>1</v>
      </c>
      <c r="P175" s="29">
        <f t="shared" si="87"/>
        <v>1</v>
      </c>
      <c r="Q175" s="29">
        <f t="shared" si="88"/>
        <v>52</v>
      </c>
      <c r="R175" s="29">
        <f t="shared" si="89"/>
        <v>29</v>
      </c>
      <c r="S175" s="29">
        <f t="shared" si="90"/>
        <v>81</v>
      </c>
      <c r="T175" s="16">
        <f t="shared" si="91"/>
        <v>10600</v>
      </c>
    </row>
    <row r="176" spans="1:20" ht="12.75">
      <c r="A176" s="1" t="s">
        <v>27</v>
      </c>
      <c r="B176" s="11"/>
      <c r="C176" s="11"/>
      <c r="D176" s="11"/>
      <c r="E176" s="11"/>
      <c r="F176" s="11"/>
      <c r="G176" s="11"/>
      <c r="H176" s="11"/>
      <c r="I176" s="25">
        <f t="shared" si="82"/>
        <v>0</v>
      </c>
      <c r="J176" s="11"/>
      <c r="K176" s="1" t="s">
        <v>27</v>
      </c>
      <c r="L176" s="29">
        <f t="shared" si="83"/>
        <v>55</v>
      </c>
      <c r="M176" s="29">
        <f t="shared" si="84"/>
        <v>0</v>
      </c>
      <c r="N176" s="29">
        <f t="shared" si="85"/>
        <v>0</v>
      </c>
      <c r="O176" s="29">
        <f t="shared" si="86"/>
        <v>0</v>
      </c>
      <c r="P176" s="29">
        <f t="shared" si="87"/>
        <v>0</v>
      </c>
      <c r="Q176" s="29">
        <f t="shared" si="88"/>
        <v>44</v>
      </c>
      <c r="R176" s="29">
        <f t="shared" si="89"/>
        <v>11</v>
      </c>
      <c r="S176" s="29">
        <f t="shared" si="90"/>
        <v>55</v>
      </c>
      <c r="T176" s="16">
        <f t="shared" si="91"/>
        <v>38</v>
      </c>
    </row>
    <row r="177" spans="1:20" ht="12.75">
      <c r="A177" s="1" t="s">
        <v>28</v>
      </c>
      <c r="B177" s="11">
        <f>SUM(B167:B176)</f>
        <v>0</v>
      </c>
      <c r="C177" s="12">
        <v>0</v>
      </c>
      <c r="D177" s="11">
        <f>SUM(D167:D176)</f>
        <v>0</v>
      </c>
      <c r="E177" s="12">
        <v>0</v>
      </c>
      <c r="F177" s="12">
        <v>0</v>
      </c>
      <c r="G177" s="29">
        <f>SUM(G167:G176)</f>
        <v>0</v>
      </c>
      <c r="H177" s="29">
        <f>SUM(H167:H176)</f>
        <v>0</v>
      </c>
      <c r="I177" s="12">
        <f>SUM(I167:I176)</f>
        <v>0</v>
      </c>
      <c r="J177" s="12">
        <f>SUM(J167:J176)</f>
        <v>0</v>
      </c>
      <c r="K177" s="1" t="s">
        <v>28</v>
      </c>
      <c r="L177" s="29">
        <f t="shared" si="83"/>
        <v>964</v>
      </c>
      <c r="M177" s="29">
        <f t="shared" si="84"/>
        <v>4</v>
      </c>
      <c r="N177" s="29">
        <f t="shared" si="85"/>
        <v>13</v>
      </c>
      <c r="O177" s="29">
        <f t="shared" si="86"/>
        <v>4</v>
      </c>
      <c r="P177" s="29">
        <f t="shared" si="87"/>
        <v>6</v>
      </c>
      <c r="Q177" s="29">
        <f>SUM(G177,Q154)</f>
        <v>371</v>
      </c>
      <c r="R177" s="29">
        <f>SUM(H177,R154)</f>
        <v>639</v>
      </c>
      <c r="S177" s="29">
        <f>SUM(I177,S154)</f>
        <v>1010</v>
      </c>
      <c r="T177" s="16">
        <f>SUM(J177,T154)</f>
        <v>217042</v>
      </c>
    </row>
    <row r="178" spans="1:20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0"/>
      <c r="M178" s="30"/>
      <c r="N178" s="30"/>
      <c r="O178" s="30"/>
      <c r="P178" s="30"/>
      <c r="Q178" s="30"/>
      <c r="R178" s="30"/>
      <c r="S178" s="30"/>
      <c r="T178" s="30"/>
    </row>
    <row r="179" spans="1:20" ht="12.75">
      <c r="A179" s="4"/>
      <c r="B179" s="4"/>
      <c r="C179" s="69" t="s">
        <v>62</v>
      </c>
      <c r="D179" s="70"/>
      <c r="E179" s="70"/>
      <c r="F179" s="70"/>
      <c r="G179" s="70"/>
      <c r="H179" s="70"/>
      <c r="I179" s="70"/>
      <c r="J179" s="4"/>
      <c r="K179" s="77"/>
      <c r="L179" s="4"/>
      <c r="M179" s="69" t="s">
        <v>62</v>
      </c>
      <c r="N179" s="70"/>
      <c r="O179" s="70"/>
      <c r="P179" s="70"/>
      <c r="Q179" s="70"/>
      <c r="R179" s="70"/>
      <c r="S179" s="70"/>
      <c r="T179" s="4"/>
    </row>
    <row r="180" spans="1:20" ht="12.75">
      <c r="A180" s="4"/>
      <c r="B180" s="20"/>
      <c r="C180" s="20"/>
      <c r="D180" s="20"/>
      <c r="E180" s="20"/>
      <c r="F180" s="20"/>
      <c r="G180" s="20"/>
      <c r="H180" s="20"/>
      <c r="I180" s="20"/>
      <c r="J180" s="20"/>
      <c r="K180" s="79"/>
      <c r="L180" s="20"/>
      <c r="M180" s="20"/>
      <c r="N180" s="20"/>
      <c r="O180" s="20"/>
      <c r="P180" s="20"/>
      <c r="Q180" s="20"/>
      <c r="R180" s="20"/>
      <c r="S180" s="20"/>
      <c r="T180" s="21"/>
    </row>
    <row r="181" spans="1:20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79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>
      <c r="A182" s="4"/>
      <c r="B182" s="71"/>
      <c r="C182" s="69" t="s">
        <v>63</v>
      </c>
      <c r="D182" s="70"/>
      <c r="E182" s="70"/>
      <c r="F182" s="70"/>
      <c r="G182" s="70"/>
      <c r="H182" s="70"/>
      <c r="I182" s="70"/>
      <c r="J182" s="4"/>
      <c r="K182" s="79"/>
      <c r="L182" s="4"/>
      <c r="M182" s="69" t="s">
        <v>63</v>
      </c>
      <c r="N182" s="70"/>
      <c r="O182" s="70"/>
      <c r="P182" s="70"/>
      <c r="Q182" s="70"/>
      <c r="R182" s="70"/>
      <c r="S182" s="70"/>
      <c r="T182" s="4"/>
    </row>
    <row r="183" spans="1:20" ht="12.75">
      <c r="A183" s="4"/>
      <c r="B183" s="20">
        <v>4.9</v>
      </c>
      <c r="C183" s="20">
        <v>0</v>
      </c>
      <c r="D183" s="20">
        <v>0.2</v>
      </c>
      <c r="E183" s="20">
        <v>0</v>
      </c>
      <c r="F183" s="20">
        <v>0</v>
      </c>
      <c r="G183" s="67">
        <v>5.1</v>
      </c>
      <c r="H183" s="67">
        <v>0.1</v>
      </c>
      <c r="I183" s="67">
        <v>5.2</v>
      </c>
      <c r="J183" s="23">
        <v>3872</v>
      </c>
      <c r="K183" s="82"/>
      <c r="L183" s="20"/>
      <c r="M183" s="20"/>
      <c r="N183" s="20"/>
      <c r="O183" s="20"/>
      <c r="P183" s="20"/>
      <c r="Q183" s="23"/>
      <c r="R183" s="23"/>
      <c r="S183" s="23"/>
      <c r="T183" s="23"/>
    </row>
    <row r="184" spans="1:20" ht="12.75">
      <c r="A184" s="42"/>
      <c r="B184" s="43"/>
      <c r="C184" s="43"/>
      <c r="D184" s="43"/>
      <c r="E184" s="43"/>
      <c r="F184" s="43"/>
      <c r="G184" s="43"/>
      <c r="H184" s="43"/>
      <c r="I184" s="43"/>
      <c r="J184" s="43"/>
      <c r="K184" s="42"/>
      <c r="L184" s="43"/>
      <c r="M184" s="43"/>
      <c r="N184" s="43"/>
      <c r="O184" s="43"/>
      <c r="P184" s="43"/>
      <c r="Q184" s="43"/>
      <c r="R184" s="43"/>
      <c r="S184" s="43"/>
      <c r="T184" s="43"/>
    </row>
    <row r="185" spans="1:20" ht="12.75">
      <c r="A185" s="60"/>
      <c r="B185" s="57"/>
      <c r="C185" s="57"/>
      <c r="D185" s="57"/>
      <c r="E185" s="57"/>
      <c r="F185" s="57"/>
      <c r="G185" s="57"/>
      <c r="H185" s="57"/>
      <c r="I185" s="57"/>
      <c r="J185" s="57"/>
      <c r="K185" s="56"/>
      <c r="L185" s="57"/>
      <c r="M185" s="57"/>
      <c r="N185" s="57"/>
      <c r="O185" s="57"/>
      <c r="P185" s="57"/>
      <c r="Q185" s="57"/>
      <c r="R185" s="57"/>
      <c r="S185" s="57"/>
      <c r="T185" s="57"/>
    </row>
    <row r="186" spans="1:20" ht="12.75">
      <c r="A186" s="1" t="s">
        <v>29</v>
      </c>
      <c r="B186" s="4"/>
      <c r="C186" s="4"/>
      <c r="D186" s="2"/>
      <c r="E186" s="5" t="s">
        <v>44</v>
      </c>
      <c r="F186" s="4"/>
      <c r="G186" s="4"/>
      <c r="H186" s="1" t="s">
        <v>45</v>
      </c>
      <c r="I186" s="2"/>
      <c r="J186" s="3"/>
      <c r="K186" s="1" t="s">
        <v>0</v>
      </c>
      <c r="L186" s="4"/>
      <c r="M186" s="2"/>
      <c r="N186" s="24" t="s">
        <v>39</v>
      </c>
      <c r="O186" s="6"/>
      <c r="P186" s="6"/>
      <c r="Q186" s="3"/>
      <c r="R186" s="1" t="s">
        <v>46</v>
      </c>
      <c r="S186" s="2"/>
      <c r="T186" s="3"/>
    </row>
    <row r="187" spans="1:20" ht="12.75">
      <c r="A187" s="4"/>
      <c r="B187" s="1" t="s">
        <v>1</v>
      </c>
      <c r="C187" s="4"/>
      <c r="D187" s="4"/>
      <c r="E187" s="4"/>
      <c r="F187" s="4"/>
      <c r="G187" s="4"/>
      <c r="H187" s="1" t="s">
        <v>2</v>
      </c>
      <c r="I187" s="4"/>
      <c r="J187" s="4"/>
      <c r="K187" s="4"/>
      <c r="L187" s="1" t="s">
        <v>1</v>
      </c>
      <c r="M187" s="4"/>
      <c r="N187" s="4"/>
      <c r="O187" s="4"/>
      <c r="P187" s="4"/>
      <c r="Q187" s="4"/>
      <c r="R187" s="1" t="s">
        <v>2</v>
      </c>
      <c r="S187" s="4"/>
      <c r="T187" s="4"/>
    </row>
    <row r="188" spans="1:20" ht="12.75">
      <c r="A188" s="1" t="s">
        <v>3</v>
      </c>
      <c r="B188" s="1" t="s">
        <v>4</v>
      </c>
      <c r="C188" s="4"/>
      <c r="D188" s="4"/>
      <c r="E188" s="4"/>
      <c r="F188" s="4"/>
      <c r="G188" s="8" t="s">
        <v>5</v>
      </c>
      <c r="H188" s="8" t="s">
        <v>6</v>
      </c>
      <c r="I188" s="4"/>
      <c r="J188" s="8" t="s">
        <v>7</v>
      </c>
      <c r="K188" s="1" t="s">
        <v>3</v>
      </c>
      <c r="L188" s="1" t="s">
        <v>8</v>
      </c>
      <c r="M188" s="4"/>
      <c r="N188" s="4"/>
      <c r="O188" s="4"/>
      <c r="P188" s="4"/>
      <c r="Q188" s="8" t="s">
        <v>5</v>
      </c>
      <c r="R188" s="8" t="s">
        <v>6</v>
      </c>
      <c r="S188" s="4"/>
      <c r="T188" s="8" t="s">
        <v>7</v>
      </c>
    </row>
    <row r="189" spans="1:20" ht="12.75">
      <c r="A189" s="8" t="s">
        <v>9</v>
      </c>
      <c r="B189" s="10" t="s">
        <v>10</v>
      </c>
      <c r="C189" s="10" t="s">
        <v>11</v>
      </c>
      <c r="D189" s="10" t="s">
        <v>12</v>
      </c>
      <c r="E189" s="10" t="s">
        <v>13</v>
      </c>
      <c r="F189" s="10" t="s">
        <v>14</v>
      </c>
      <c r="G189" s="8" t="s">
        <v>15</v>
      </c>
      <c r="H189" s="8" t="s">
        <v>15</v>
      </c>
      <c r="I189" s="8" t="s">
        <v>16</v>
      </c>
      <c r="J189" s="8" t="s">
        <v>17</v>
      </c>
      <c r="K189" s="8" t="s">
        <v>9</v>
      </c>
      <c r="L189" s="10" t="s">
        <v>10</v>
      </c>
      <c r="M189" s="10" t="s">
        <v>11</v>
      </c>
      <c r="N189" s="10" t="s">
        <v>12</v>
      </c>
      <c r="O189" s="10" t="s">
        <v>13</v>
      </c>
      <c r="P189" s="10" t="s">
        <v>14</v>
      </c>
      <c r="Q189" s="8" t="s">
        <v>15</v>
      </c>
      <c r="R189" s="8" t="s">
        <v>15</v>
      </c>
      <c r="S189" s="8" t="s">
        <v>16</v>
      </c>
      <c r="T189" s="8" t="s">
        <v>17</v>
      </c>
    </row>
    <row r="190" spans="1:20" ht="12.75">
      <c r="A190" s="1" t="s">
        <v>18</v>
      </c>
      <c r="B190" s="11"/>
      <c r="C190" s="11"/>
      <c r="D190" s="11"/>
      <c r="E190" s="11"/>
      <c r="F190" s="11"/>
      <c r="G190" s="11"/>
      <c r="H190" s="11"/>
      <c r="I190" s="25">
        <f aca="true" t="shared" si="92" ref="I190:I199">SUM(G190:H190)</f>
        <v>0</v>
      </c>
      <c r="J190" s="11"/>
      <c r="K190" s="1" t="s">
        <v>18</v>
      </c>
      <c r="L190" s="29">
        <f aca="true" t="shared" si="93" ref="L190:L200">SUM(B190,L167)</f>
        <v>72</v>
      </c>
      <c r="M190" s="29">
        <f aca="true" t="shared" si="94" ref="M190:M200">SUM(C190,M167)</f>
        <v>0</v>
      </c>
      <c r="N190" s="29">
        <f aca="true" t="shared" si="95" ref="N190:N200">SUM(D190,N167)</f>
        <v>0</v>
      </c>
      <c r="O190" s="29">
        <f aca="true" t="shared" si="96" ref="O190:O200">SUM(E190,O167)</f>
        <v>0</v>
      </c>
      <c r="P190" s="29">
        <f aca="true" t="shared" si="97" ref="P190:P200">SUM(F190,P167)</f>
        <v>0</v>
      </c>
      <c r="Q190" s="29">
        <f aca="true" t="shared" si="98" ref="Q190:Q200">SUM(G190,Q167)</f>
        <v>55</v>
      </c>
      <c r="R190" s="29">
        <f aca="true" t="shared" si="99" ref="R190:R200">SUM(H190,R167)</f>
        <v>17</v>
      </c>
      <c r="S190" s="29">
        <f aca="true" t="shared" si="100" ref="S190:S200">SUM(I190,S167)</f>
        <v>72</v>
      </c>
      <c r="T190" s="16">
        <f aca="true" t="shared" si="101" ref="T190:T200">SUM(J190,T167)</f>
        <v>21</v>
      </c>
    </row>
    <row r="191" spans="1:20" ht="12.75">
      <c r="A191" s="1" t="s">
        <v>19</v>
      </c>
      <c r="B191" s="11"/>
      <c r="C191" s="11"/>
      <c r="D191" s="11"/>
      <c r="E191" s="11"/>
      <c r="F191" s="11"/>
      <c r="G191" s="11"/>
      <c r="H191" s="11"/>
      <c r="I191" s="25">
        <f t="shared" si="92"/>
        <v>0</v>
      </c>
      <c r="J191" s="11"/>
      <c r="K191" s="1" t="s">
        <v>19</v>
      </c>
      <c r="L191" s="29">
        <f t="shared" si="93"/>
        <v>134</v>
      </c>
      <c r="M191" s="29">
        <f t="shared" si="94"/>
        <v>1</v>
      </c>
      <c r="N191" s="29">
        <f t="shared" si="95"/>
        <v>0</v>
      </c>
      <c r="O191" s="29">
        <f t="shared" si="96"/>
        <v>3</v>
      </c>
      <c r="P191" s="29">
        <f t="shared" si="97"/>
        <v>0</v>
      </c>
      <c r="Q191" s="29">
        <f t="shared" si="98"/>
        <v>17</v>
      </c>
      <c r="R191" s="29">
        <f t="shared" si="99"/>
        <v>121</v>
      </c>
      <c r="S191" s="29">
        <f t="shared" si="100"/>
        <v>138</v>
      </c>
      <c r="T191" s="16">
        <f t="shared" si="101"/>
        <v>37232</v>
      </c>
    </row>
    <row r="192" spans="1:20" ht="12.75">
      <c r="A192" s="1" t="s">
        <v>20</v>
      </c>
      <c r="B192" s="11"/>
      <c r="C192" s="11"/>
      <c r="D192" s="11"/>
      <c r="E192" s="11"/>
      <c r="F192" s="11"/>
      <c r="G192" s="11"/>
      <c r="H192" s="11"/>
      <c r="I192" s="25">
        <f t="shared" si="92"/>
        <v>0</v>
      </c>
      <c r="J192" s="11"/>
      <c r="K192" s="1" t="s">
        <v>20</v>
      </c>
      <c r="L192" s="29">
        <f t="shared" si="93"/>
        <v>69</v>
      </c>
      <c r="M192" s="29">
        <f t="shared" si="94"/>
        <v>0</v>
      </c>
      <c r="N192" s="29">
        <f t="shared" si="95"/>
        <v>0</v>
      </c>
      <c r="O192" s="29">
        <f t="shared" si="96"/>
        <v>0</v>
      </c>
      <c r="P192" s="29">
        <f t="shared" si="97"/>
        <v>0</v>
      </c>
      <c r="Q192" s="29">
        <f t="shared" si="98"/>
        <v>24</v>
      </c>
      <c r="R192" s="29">
        <f t="shared" si="99"/>
        <v>45</v>
      </c>
      <c r="S192" s="29">
        <f t="shared" si="100"/>
        <v>69</v>
      </c>
      <c r="T192" s="16">
        <f t="shared" si="101"/>
        <v>99</v>
      </c>
    </row>
    <row r="193" spans="1:20" ht="12.75">
      <c r="A193" s="1" t="s">
        <v>21</v>
      </c>
      <c r="B193" s="11"/>
      <c r="C193" s="11"/>
      <c r="D193" s="11"/>
      <c r="E193" s="11"/>
      <c r="F193" s="11"/>
      <c r="G193" s="11"/>
      <c r="H193" s="4"/>
      <c r="I193" s="25">
        <f t="shared" si="92"/>
        <v>0</v>
      </c>
      <c r="J193" s="11"/>
      <c r="K193" s="1" t="s">
        <v>21</v>
      </c>
      <c r="L193" s="29">
        <f t="shared" si="93"/>
        <v>24</v>
      </c>
      <c r="M193" s="29">
        <f t="shared" si="94"/>
        <v>1</v>
      </c>
      <c r="N193" s="29">
        <f t="shared" si="95"/>
        <v>1</v>
      </c>
      <c r="O193" s="29">
        <f t="shared" si="96"/>
        <v>0</v>
      </c>
      <c r="P193" s="29">
        <f t="shared" si="97"/>
        <v>2</v>
      </c>
      <c r="Q193" s="29">
        <f t="shared" si="98"/>
        <v>11</v>
      </c>
      <c r="R193" s="29">
        <f t="shared" si="99"/>
        <v>17</v>
      </c>
      <c r="S193" s="29">
        <f t="shared" si="100"/>
        <v>28</v>
      </c>
      <c r="T193" s="16">
        <f t="shared" si="101"/>
        <v>23381</v>
      </c>
    </row>
    <row r="194" spans="1:20" ht="12.75">
      <c r="A194" s="1" t="s">
        <v>22</v>
      </c>
      <c r="B194" s="11"/>
      <c r="C194" s="11"/>
      <c r="D194" s="11"/>
      <c r="E194" s="11"/>
      <c r="F194" s="11"/>
      <c r="G194" s="11"/>
      <c r="H194" s="4"/>
      <c r="I194" s="25">
        <f t="shared" si="92"/>
        <v>0</v>
      </c>
      <c r="J194" s="11"/>
      <c r="K194" s="1" t="s">
        <v>22</v>
      </c>
      <c r="L194" s="29">
        <f t="shared" si="93"/>
        <v>123</v>
      </c>
      <c r="M194" s="29">
        <f t="shared" si="94"/>
        <v>1</v>
      </c>
      <c r="N194" s="29">
        <f t="shared" si="95"/>
        <v>6</v>
      </c>
      <c r="O194" s="29">
        <f t="shared" si="96"/>
        <v>0</v>
      </c>
      <c r="P194" s="29">
        <f t="shared" si="97"/>
        <v>0</v>
      </c>
      <c r="Q194" s="29">
        <f t="shared" si="98"/>
        <v>7</v>
      </c>
      <c r="R194" s="29">
        <f t="shared" si="99"/>
        <v>142</v>
      </c>
      <c r="S194" s="29">
        <f t="shared" si="100"/>
        <v>149</v>
      </c>
      <c r="T194" s="16">
        <f t="shared" si="101"/>
        <v>9918</v>
      </c>
    </row>
    <row r="195" spans="1:20" ht="12.75">
      <c r="A195" s="1" t="s">
        <v>23</v>
      </c>
      <c r="B195" s="11"/>
      <c r="C195" s="11"/>
      <c r="D195" s="11"/>
      <c r="E195" s="11"/>
      <c r="F195" s="11"/>
      <c r="G195" s="11"/>
      <c r="H195" s="4"/>
      <c r="I195" s="25">
        <f t="shared" si="92"/>
        <v>0</v>
      </c>
      <c r="J195" s="11"/>
      <c r="K195" s="1" t="s">
        <v>23</v>
      </c>
      <c r="L195" s="29">
        <f t="shared" si="93"/>
        <v>141</v>
      </c>
      <c r="M195" s="29">
        <f t="shared" si="94"/>
        <v>0</v>
      </c>
      <c r="N195" s="29">
        <f t="shared" si="95"/>
        <v>2</v>
      </c>
      <c r="O195" s="29">
        <f t="shared" si="96"/>
        <v>1</v>
      </c>
      <c r="P195" s="29">
        <f t="shared" si="97"/>
        <v>0</v>
      </c>
      <c r="Q195" s="29">
        <f t="shared" si="98"/>
        <v>60</v>
      </c>
      <c r="R195" s="29">
        <f t="shared" si="99"/>
        <v>84</v>
      </c>
      <c r="S195" s="29">
        <f t="shared" si="100"/>
        <v>144</v>
      </c>
      <c r="T195" s="16">
        <f t="shared" si="101"/>
        <v>4050</v>
      </c>
    </row>
    <row r="196" spans="1:20" ht="12.75">
      <c r="A196" s="1" t="s">
        <v>24</v>
      </c>
      <c r="B196" s="11"/>
      <c r="C196" s="11"/>
      <c r="D196" s="11"/>
      <c r="E196" s="11"/>
      <c r="F196" s="11"/>
      <c r="G196" s="11"/>
      <c r="H196" s="4"/>
      <c r="I196" s="25">
        <f t="shared" si="92"/>
        <v>0</v>
      </c>
      <c r="J196" s="11"/>
      <c r="K196" s="1" t="s">
        <v>24</v>
      </c>
      <c r="L196" s="29">
        <f t="shared" si="93"/>
        <v>199</v>
      </c>
      <c r="M196" s="29">
        <f t="shared" si="94"/>
        <v>1</v>
      </c>
      <c r="N196" s="29">
        <f t="shared" si="95"/>
        <v>2</v>
      </c>
      <c r="O196" s="29">
        <f t="shared" si="96"/>
        <v>0</v>
      </c>
      <c r="P196" s="29">
        <f t="shared" si="97"/>
        <v>3</v>
      </c>
      <c r="Q196" s="29">
        <f t="shared" si="98"/>
        <v>62</v>
      </c>
      <c r="R196" s="29">
        <f t="shared" si="99"/>
        <v>140</v>
      </c>
      <c r="S196" s="29">
        <f t="shared" si="100"/>
        <v>202</v>
      </c>
      <c r="T196" s="16">
        <f t="shared" si="101"/>
        <v>104042</v>
      </c>
    </row>
    <row r="197" spans="1:20" ht="12.75">
      <c r="A197" s="1" t="s">
        <v>25</v>
      </c>
      <c r="B197" s="11"/>
      <c r="C197" s="11"/>
      <c r="D197" s="11"/>
      <c r="E197" s="11"/>
      <c r="F197" s="11"/>
      <c r="G197" s="11"/>
      <c r="H197" s="4"/>
      <c r="I197" s="25">
        <f t="shared" si="92"/>
        <v>0</v>
      </c>
      <c r="J197" s="11"/>
      <c r="K197" s="1" t="s">
        <v>25</v>
      </c>
      <c r="L197" s="29">
        <f t="shared" si="93"/>
        <v>68</v>
      </c>
      <c r="M197" s="29">
        <f t="shared" si="94"/>
        <v>0</v>
      </c>
      <c r="N197" s="29">
        <f t="shared" si="95"/>
        <v>2</v>
      </c>
      <c r="O197" s="29">
        <f t="shared" si="96"/>
        <v>0</v>
      </c>
      <c r="P197" s="29">
        <f t="shared" si="97"/>
        <v>2</v>
      </c>
      <c r="Q197" s="29">
        <f t="shared" si="98"/>
        <v>39</v>
      </c>
      <c r="R197" s="29">
        <f t="shared" si="99"/>
        <v>33</v>
      </c>
      <c r="S197" s="29">
        <f t="shared" si="100"/>
        <v>72</v>
      </c>
      <c r="T197" s="16">
        <f t="shared" si="101"/>
        <v>27661</v>
      </c>
    </row>
    <row r="198" spans="1:20" ht="12.75">
      <c r="A198" s="1" t="s">
        <v>26</v>
      </c>
      <c r="B198" s="11"/>
      <c r="C198" s="11"/>
      <c r="D198" s="11"/>
      <c r="E198" s="11"/>
      <c r="F198" s="11"/>
      <c r="G198" s="11"/>
      <c r="H198" s="4"/>
      <c r="I198" s="25">
        <f t="shared" si="92"/>
        <v>0</v>
      </c>
      <c r="J198" s="11"/>
      <c r="K198" s="1" t="s">
        <v>26</v>
      </c>
      <c r="L198" s="29">
        <f t="shared" si="93"/>
        <v>79</v>
      </c>
      <c r="M198" s="29">
        <f t="shared" si="94"/>
        <v>0</v>
      </c>
      <c r="N198" s="29">
        <f t="shared" si="95"/>
        <v>0</v>
      </c>
      <c r="O198" s="29">
        <f t="shared" si="96"/>
        <v>1</v>
      </c>
      <c r="P198" s="29">
        <f t="shared" si="97"/>
        <v>1</v>
      </c>
      <c r="Q198" s="29">
        <f t="shared" si="98"/>
        <v>52</v>
      </c>
      <c r="R198" s="29">
        <f t="shared" si="99"/>
        <v>29</v>
      </c>
      <c r="S198" s="29">
        <f t="shared" si="100"/>
        <v>81</v>
      </c>
      <c r="T198" s="16">
        <f t="shared" si="101"/>
        <v>10600</v>
      </c>
    </row>
    <row r="199" spans="1:20" ht="12.75">
      <c r="A199" s="1" t="s">
        <v>27</v>
      </c>
      <c r="B199" s="11"/>
      <c r="C199" s="11"/>
      <c r="D199" s="11"/>
      <c r="E199" s="11"/>
      <c r="F199" s="11"/>
      <c r="G199" s="11"/>
      <c r="H199" s="4"/>
      <c r="I199" s="25">
        <f t="shared" si="92"/>
        <v>0</v>
      </c>
      <c r="J199" s="11"/>
      <c r="K199" s="1" t="s">
        <v>27</v>
      </c>
      <c r="L199" s="29">
        <f t="shared" si="93"/>
        <v>55</v>
      </c>
      <c r="M199" s="29">
        <f t="shared" si="94"/>
        <v>0</v>
      </c>
      <c r="N199" s="29">
        <f t="shared" si="95"/>
        <v>0</v>
      </c>
      <c r="O199" s="29">
        <f t="shared" si="96"/>
        <v>0</v>
      </c>
      <c r="P199" s="29">
        <f t="shared" si="97"/>
        <v>0</v>
      </c>
      <c r="Q199" s="29">
        <f t="shared" si="98"/>
        <v>44</v>
      </c>
      <c r="R199" s="29">
        <f t="shared" si="99"/>
        <v>11</v>
      </c>
      <c r="S199" s="29">
        <f t="shared" si="100"/>
        <v>55</v>
      </c>
      <c r="T199" s="16">
        <f t="shared" si="101"/>
        <v>38</v>
      </c>
    </row>
    <row r="200" spans="1:20" ht="12.75">
      <c r="A200" s="1" t="s">
        <v>28</v>
      </c>
      <c r="B200" s="11">
        <f>SUM(B190:B199)</f>
        <v>0</v>
      </c>
      <c r="C200" s="12">
        <v>0</v>
      </c>
      <c r="D200" s="11">
        <f>SUM(D190:D199)</f>
        <v>0</v>
      </c>
      <c r="E200" s="12">
        <v>0</v>
      </c>
      <c r="F200" s="12">
        <v>0</v>
      </c>
      <c r="G200" s="29">
        <f>SUM(G190:G199)</f>
        <v>0</v>
      </c>
      <c r="H200" s="29">
        <f>SUM(H190:H199)</f>
        <v>0</v>
      </c>
      <c r="I200" s="12">
        <f>SUM(I190:I199)</f>
        <v>0</v>
      </c>
      <c r="J200" s="12">
        <f>SUM(J190:J199)</f>
        <v>0</v>
      </c>
      <c r="K200" s="1" t="s">
        <v>28</v>
      </c>
      <c r="L200" s="29">
        <f t="shared" si="93"/>
        <v>964</v>
      </c>
      <c r="M200" s="29">
        <f t="shared" si="94"/>
        <v>4</v>
      </c>
      <c r="N200" s="29">
        <f t="shared" si="95"/>
        <v>13</v>
      </c>
      <c r="O200" s="29">
        <f t="shared" si="96"/>
        <v>4</v>
      </c>
      <c r="P200" s="29">
        <f t="shared" si="97"/>
        <v>6</v>
      </c>
      <c r="Q200" s="29">
        <f t="shared" si="98"/>
        <v>371</v>
      </c>
      <c r="R200" s="29">
        <f t="shared" si="99"/>
        <v>639</v>
      </c>
      <c r="S200" s="29">
        <f t="shared" si="100"/>
        <v>1010</v>
      </c>
      <c r="T200" s="16">
        <f t="shared" si="101"/>
        <v>217042</v>
      </c>
    </row>
    <row r="201" spans="1:20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ht="12.75">
      <c r="A202" s="4"/>
      <c r="B202" s="4"/>
      <c r="C202" s="69" t="s">
        <v>62</v>
      </c>
      <c r="D202" s="70"/>
      <c r="E202" s="70"/>
      <c r="F202" s="70"/>
      <c r="G202" s="70"/>
      <c r="H202" s="70"/>
      <c r="I202" s="70"/>
      <c r="J202" s="4"/>
      <c r="K202" s="77"/>
      <c r="L202" s="4"/>
      <c r="M202" s="69" t="s">
        <v>62</v>
      </c>
      <c r="N202" s="70"/>
      <c r="O202" s="70"/>
      <c r="P202" s="70"/>
      <c r="Q202" s="70"/>
      <c r="R202" s="70"/>
      <c r="S202" s="70"/>
      <c r="T202" s="4"/>
    </row>
    <row r="203" spans="1:20" ht="12.75">
      <c r="A203" s="4"/>
      <c r="B203" s="20"/>
      <c r="C203" s="20"/>
      <c r="D203" s="20"/>
      <c r="E203" s="20"/>
      <c r="F203" s="20"/>
      <c r="G203" s="20"/>
      <c r="H203" s="20"/>
      <c r="I203" s="20"/>
      <c r="J203" s="20"/>
      <c r="K203" s="79"/>
      <c r="L203" s="20"/>
      <c r="M203" s="20"/>
      <c r="N203" s="20"/>
      <c r="O203" s="20"/>
      <c r="P203" s="20"/>
      <c r="Q203" s="20"/>
      <c r="R203" s="20"/>
      <c r="S203" s="20"/>
      <c r="T203" s="21"/>
    </row>
    <row r="204" spans="1:20" ht="12.75">
      <c r="A204" s="4"/>
      <c r="B204" s="75"/>
      <c r="C204" s="75"/>
      <c r="D204" s="75"/>
      <c r="E204" s="75"/>
      <c r="F204" s="75"/>
      <c r="G204" s="75"/>
      <c r="H204" s="75"/>
      <c r="I204" s="75"/>
      <c r="J204" s="75"/>
      <c r="K204" s="84"/>
      <c r="L204" s="75"/>
      <c r="M204" s="75"/>
      <c r="N204" s="75"/>
      <c r="O204" s="75"/>
      <c r="P204" s="75"/>
      <c r="Q204" s="75"/>
      <c r="R204" s="75"/>
      <c r="S204" s="75"/>
      <c r="T204" s="75"/>
    </row>
    <row r="205" spans="1:20" ht="12.75">
      <c r="A205" s="4"/>
      <c r="B205" s="71"/>
      <c r="C205" s="69" t="s">
        <v>63</v>
      </c>
      <c r="D205" s="70"/>
      <c r="E205" s="70"/>
      <c r="F205" s="70"/>
      <c r="G205" s="70"/>
      <c r="H205" s="70"/>
      <c r="I205" s="70"/>
      <c r="J205" s="4"/>
      <c r="K205" s="79"/>
      <c r="L205" s="4"/>
      <c r="M205" s="69" t="s">
        <v>63</v>
      </c>
      <c r="N205" s="70"/>
      <c r="O205" s="70"/>
      <c r="P205" s="70"/>
      <c r="Q205" s="70"/>
      <c r="R205" s="70"/>
      <c r="S205" s="70"/>
      <c r="T205" s="4"/>
    </row>
    <row r="206" spans="1:20" ht="12.75">
      <c r="A206" s="4"/>
      <c r="B206" s="67">
        <v>0.3</v>
      </c>
      <c r="C206" s="67">
        <v>0</v>
      </c>
      <c r="D206" s="67">
        <v>0</v>
      </c>
      <c r="E206" s="67">
        <v>0</v>
      </c>
      <c r="F206" s="67">
        <v>0</v>
      </c>
      <c r="G206" s="67">
        <v>0.3</v>
      </c>
      <c r="H206" s="67">
        <v>0</v>
      </c>
      <c r="I206" s="67">
        <v>0.3</v>
      </c>
      <c r="J206" s="67">
        <v>0.3</v>
      </c>
      <c r="K206" s="82"/>
      <c r="L206" s="20">
        <v>837</v>
      </c>
      <c r="M206" s="67">
        <v>4</v>
      </c>
      <c r="N206" s="67">
        <v>4</v>
      </c>
      <c r="O206" s="67">
        <v>3</v>
      </c>
      <c r="P206" s="67">
        <v>2</v>
      </c>
      <c r="Q206" s="23">
        <v>380</v>
      </c>
      <c r="R206" s="23">
        <v>465</v>
      </c>
      <c r="S206" s="23">
        <v>845</v>
      </c>
      <c r="T206" s="21">
        <v>71914</v>
      </c>
    </row>
    <row r="207" spans="1:20" ht="12.75">
      <c r="A207" s="22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6"/>
    </row>
    <row r="208" ht="12.75">
      <c r="A208" s="19"/>
    </row>
  </sheetData>
  <printOptions horizontalCentered="1" verticalCentered="1"/>
  <pageMargins left="0.25" right="0.25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Marva Willey</cp:lastModifiedBy>
  <cp:lastPrinted>2006-11-06T22:02:52Z</cp:lastPrinted>
  <dcterms:created xsi:type="dcterms:W3CDTF">2003-07-02T18:02:31Z</dcterms:created>
  <dcterms:modified xsi:type="dcterms:W3CDTF">2009-10-23T22:03:39Z</dcterms:modified>
  <cp:category/>
  <cp:version/>
  <cp:contentType/>
  <cp:contentStatus/>
</cp:coreProperties>
</file>