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2017_MN_Wildfire_Academy\GIS\tools\"/>
    </mc:Choice>
  </mc:AlternateContent>
  <bookViews>
    <workbookView xWindow="0" yWindow="0" windowWidth="19170" windowHeight="7560"/>
  </bookViews>
  <sheets>
    <sheet name="GSTOP File Namer 2014" sheetId="1" r:id="rId1"/>
    <sheet name="Instructions" sheetId="4" r:id="rId2"/>
  </sheets>
  <externalReferences>
    <externalReference r:id="rId3"/>
  </externalReferences>
  <definedNames>
    <definedName name="_11x17" localSheetId="1">'[1]GSTOP File Namer 2012'!$B$63:$B$67</definedName>
    <definedName name="_11x17">'GSTOP File Namer 2014'!$B$64:$B$68</definedName>
    <definedName name="land">'GSTOP File Namer 2014'!$B$9</definedName>
    <definedName name="_xlnm.Print_Area" localSheetId="0">'GSTOP File Namer 2014'!$A$1:$D$32</definedName>
    <definedName name="type">'GSTOP File Namer 2014'!$E$67:$E$83</definedName>
  </definedNames>
  <calcPr calcId="152511"/>
</workbook>
</file>

<file path=xl/calcChain.xml><?xml version="1.0" encoding="utf-8"?>
<calcChain xmlns="http://schemas.openxmlformats.org/spreadsheetml/2006/main">
  <c r="B5" i="1" l="1"/>
  <c r="B48" i="1" s="1"/>
  <c r="D8" i="1"/>
  <c r="A42" i="1"/>
  <c r="D31" i="1"/>
  <c r="D2" i="1"/>
  <c r="D4" i="1"/>
  <c r="B51" i="1"/>
  <c r="B53" i="1" s="1"/>
  <c r="B52" i="1" l="1"/>
  <c r="A57" i="1" s="1"/>
  <c r="B46" i="1"/>
  <c r="B47" i="1"/>
  <c r="D10" i="1" l="1"/>
  <c r="D12" i="1"/>
  <c r="D28" i="1"/>
  <c r="D27" i="1"/>
  <c r="D24" i="1"/>
  <c r="D22" i="1"/>
  <c r="D14" i="1"/>
  <c r="D16" i="1"/>
  <c r="D35" i="1"/>
  <c r="D37" i="1"/>
  <c r="D32" i="1"/>
  <c r="D6" i="1"/>
  <c r="A56" i="1"/>
</calcChain>
</file>

<file path=xl/sharedStrings.xml><?xml version="1.0" encoding="utf-8"?>
<sst xmlns="http://schemas.openxmlformats.org/spreadsheetml/2006/main" count="271" uniqueCount="233">
  <si>
    <t>per</t>
  </si>
  <si>
    <t>dzr</t>
  </si>
  <si>
    <t>prog</t>
  </si>
  <si>
    <t>origin</t>
  </si>
  <si>
    <t>uncfire</t>
  </si>
  <si>
    <t>ctlfire</t>
  </si>
  <si>
    <t>contin</t>
  </si>
  <si>
    <t>burn</t>
  </si>
  <si>
    <t>wfsa_alt_a</t>
  </si>
  <si>
    <t>damage</t>
  </si>
  <si>
    <t>icp</t>
  </si>
  <si>
    <t>ics_div</t>
  </si>
  <si>
    <t>mma</t>
  </si>
  <si>
    <t>MAP</t>
  </si>
  <si>
    <t>hand</t>
  </si>
  <si>
    <t>airops</t>
  </si>
  <si>
    <t>brief</t>
  </si>
  <si>
    <t>dam</t>
  </si>
  <si>
    <t>facil</t>
  </si>
  <si>
    <t>fuels</t>
  </si>
  <si>
    <t>iap</t>
  </si>
  <si>
    <t>owner</t>
  </si>
  <si>
    <t>rehab</t>
  </si>
  <si>
    <t>struct</t>
  </si>
  <si>
    <t>trans</t>
  </si>
  <si>
    <t>veg</t>
  </si>
  <si>
    <t>wfsa</t>
  </si>
  <si>
    <t>wfip</t>
  </si>
  <si>
    <t>Briefing Map</t>
  </si>
  <si>
    <t>Damage Assessment Map</t>
  </si>
  <si>
    <t>Facilities Map</t>
  </si>
  <si>
    <t>Fuels Map</t>
  </si>
  <si>
    <t>Incident Action Plan Map</t>
  </si>
  <si>
    <t>Ownership Map</t>
  </si>
  <si>
    <t>Progression Map</t>
  </si>
  <si>
    <t>Rehabilitation</t>
  </si>
  <si>
    <t>Structural Protection Map</t>
  </si>
  <si>
    <t>Transportation Map</t>
  </si>
  <si>
    <t>Vegetation Map</t>
  </si>
  <si>
    <t>Wildfire Situation Analysis Map</t>
  </si>
  <si>
    <t>Wildland Fire Implementation Plan</t>
  </si>
  <si>
    <t>11x17</t>
  </si>
  <si>
    <t>ansi_c</t>
  </si>
  <si>
    <t>land</t>
  </si>
  <si>
    <t>port</t>
  </si>
  <si>
    <t>ir</t>
  </si>
  <si>
    <t>fobs</t>
  </si>
  <si>
    <t>sitl</t>
  </si>
  <si>
    <t>u11n83</t>
  </si>
  <si>
    <t>u10n83</t>
  </si>
  <si>
    <t>lln83</t>
  </si>
  <si>
    <t xml:space="preserve">Choose Coordinate System / Datum   </t>
  </si>
  <si>
    <t xml:space="preserve">Choose Feature Type   </t>
  </si>
  <si>
    <t xml:space="preserve">Choose Data Source   </t>
  </si>
  <si>
    <t xml:space="preserve">Choose Incident Data Type   </t>
  </si>
  <si>
    <t>Operational Period</t>
  </si>
  <si>
    <t>day</t>
  </si>
  <si>
    <t>night</t>
  </si>
  <si>
    <t xml:space="preserve">Handline   </t>
  </si>
  <si>
    <t xml:space="preserve">Perimeter   </t>
  </si>
  <si>
    <t xml:space="preserve">Dozer Line   </t>
  </si>
  <si>
    <t xml:space="preserve">Progression Perimeter   </t>
  </si>
  <si>
    <t xml:space="preserve">Point of Origin   </t>
  </si>
  <si>
    <t xml:space="preserve">Uncontrolled Fire Edge   </t>
  </si>
  <si>
    <t xml:space="preserve">Controlled Fireline   </t>
  </si>
  <si>
    <t xml:space="preserve">Contingency Line   </t>
  </si>
  <si>
    <t xml:space="preserve">Burned Area (area affected in a given time period)   </t>
  </si>
  <si>
    <t xml:space="preserve">Wildland Fire Situation Analysis (alternatives a,b,c, etc)   </t>
  </si>
  <si>
    <t xml:space="preserve">Damage caused by incident or suppression efforts   </t>
  </si>
  <si>
    <t xml:space="preserve">Incident Command Post   </t>
  </si>
  <si>
    <t xml:space="preserve">ICS fireline symbolized with ICS symbology   </t>
  </si>
  <si>
    <t xml:space="preserve">ICS points symbolized with ICS symbology   </t>
  </si>
  <si>
    <t xml:space="preserve">ICS division breaks symbolized with ICS symbology   </t>
  </si>
  <si>
    <t xml:space="preserve">Maximum Manageable Area   </t>
  </si>
  <si>
    <t xml:space="preserve">Management Action Point   </t>
  </si>
  <si>
    <t>Current Date &amp; Time</t>
  </si>
  <si>
    <t>Today plus 1 Day</t>
  </si>
  <si>
    <t>Date of Operational Period</t>
  </si>
  <si>
    <t>Product Types</t>
  </si>
  <si>
    <t>Time</t>
  </si>
  <si>
    <t>Month</t>
  </si>
  <si>
    <t>Day</t>
  </si>
  <si>
    <t>Time &amp; Date</t>
  </si>
  <si>
    <t>Page Size</t>
  </si>
  <si>
    <t>8 1/2 X 11</t>
  </si>
  <si>
    <t>11 X 17</t>
  </si>
  <si>
    <t>17X22</t>
  </si>
  <si>
    <t>Page Orientation</t>
  </si>
  <si>
    <t>Coordinate System / Datum</t>
  </si>
  <si>
    <t>Incident Data Type</t>
  </si>
  <si>
    <t>name</t>
  </si>
  <si>
    <t>divs</t>
  </si>
  <si>
    <t>Data Source</t>
  </si>
  <si>
    <t>Feature Type</t>
  </si>
  <si>
    <t>pnt</t>
  </si>
  <si>
    <t>giss</t>
  </si>
  <si>
    <t>Operations Map</t>
  </si>
  <si>
    <t>ops</t>
  </si>
  <si>
    <t>Multi Page Type</t>
  </si>
  <si>
    <t>Smith</t>
  </si>
  <si>
    <t>Jones</t>
  </si>
  <si>
    <t>u12n83</t>
  </si>
  <si>
    <t>u13n83</t>
  </si>
  <si>
    <t>u14n83</t>
  </si>
  <si>
    <t>u15n83</t>
  </si>
  <si>
    <t>u16n83</t>
  </si>
  <si>
    <t>u17n83</t>
  </si>
  <si>
    <t>u18n83</t>
  </si>
  <si>
    <t>u19n83</t>
  </si>
  <si>
    <t>Infrared Type</t>
  </si>
  <si>
    <t>Isolated Heat</t>
  </si>
  <si>
    <t>Heat Perimeter</t>
  </si>
  <si>
    <t>Intense Heat</t>
  </si>
  <si>
    <t>Scattered Heat</t>
  </si>
  <si>
    <t>IsolatedHeat_pnt</t>
  </si>
  <si>
    <t>HeatPerimeter_poly</t>
  </si>
  <si>
    <t>IntenseHeat_poly</t>
  </si>
  <si>
    <t>ScatteredHeat_poly</t>
  </si>
  <si>
    <t>Infrared Interpretation Ortho Imagery base</t>
  </si>
  <si>
    <t>ir_ortho</t>
  </si>
  <si>
    <t>Christiansen</t>
  </si>
  <si>
    <t>Incident Folder Name</t>
  </si>
  <si>
    <t>Source Name for GPS Collection</t>
  </si>
  <si>
    <t>index</t>
  </si>
  <si>
    <t>llw84</t>
  </si>
  <si>
    <t>all</t>
  </si>
  <si>
    <t>GPS Type</t>
  </si>
  <si>
    <t>GPS_line</t>
  </si>
  <si>
    <t>GPS_pnt</t>
  </si>
  <si>
    <t>GPS_poly</t>
  </si>
  <si>
    <t>feat</t>
  </si>
  <si>
    <t>GPS_feat</t>
  </si>
  <si>
    <t>Master Incident Geospatial Data File (stored under incident_data)</t>
  </si>
  <si>
    <t>GPS Data Files (stored under incident_data/gps)</t>
  </si>
  <si>
    <t>Infrared Data Products (stored under incident_data/ir)</t>
  </si>
  <si>
    <t>Infrared Data Products (stored under products/yyyymmdd)</t>
  </si>
  <si>
    <t>Map Document Backup Files (stored under projects/backups)</t>
  </si>
  <si>
    <t>Master Map Documents (stored under projects)</t>
  </si>
  <si>
    <t>Incident Geospatial Data Backup Files (stored under incident_data/backups)</t>
  </si>
  <si>
    <t>Map Product Files (stored under products/yyyymmdd)</t>
  </si>
  <si>
    <t>Infrared Interpretation Topo Map base (DRG)</t>
  </si>
  <si>
    <t>ir_topo</t>
  </si>
  <si>
    <t>Lewis</t>
  </si>
  <si>
    <t>Clark</t>
  </si>
  <si>
    <t>Powell</t>
  </si>
  <si>
    <t>lin</t>
  </si>
  <si>
    <t>8X11</t>
  </si>
  <si>
    <t>ply</t>
  </si>
  <si>
    <t>ics_flin</t>
  </si>
  <si>
    <t>ics_pnt</t>
  </si>
  <si>
    <t>Incident Data Theme Files (stored under incident_data/exports)</t>
  </si>
  <si>
    <t>Multi Page IAP Map Product Files (stored under products/yyyymmdd)</t>
  </si>
  <si>
    <t>Multi-Page index features (feature classes stored in FGDB under incident_data)</t>
  </si>
  <si>
    <t>MP</t>
  </si>
  <si>
    <t>Grid_Index</t>
  </si>
  <si>
    <t>ras</t>
  </si>
  <si>
    <t>tools</t>
  </si>
  <si>
    <t>backups</t>
  </si>
  <si>
    <t>projects</t>
  </si>
  <si>
    <t>final</t>
  </si>
  <si>
    <t>{yyyymmdd}   (date folders)</t>
  </si>
  <si>
    <t>products</t>
  </si>
  <si>
    <t>progression</t>
  </si>
  <si>
    <t>modified_base_data</t>
  </si>
  <si>
    <t>gps</t>
  </si>
  <si>
    <t>exports</t>
  </si>
  <si>
    <t>incident_data</t>
  </si>
  <si>
    <t>documents</t>
  </si>
  <si>
    <t>vector</t>
  </si>
  <si>
    <t>topo_maps</t>
  </si>
  <si>
    <t>other_maps</t>
  </si>
  <si>
    <t>orthoimagery</t>
  </si>
  <si>
    <t>logos</t>
  </si>
  <si>
    <t>dem</t>
  </si>
  <si>
    <t>base_data</t>
  </si>
  <si>
    <t>Standard Folder Template:</t>
  </si>
  <si>
    <t>Copies of the GSTOP standard may be found at the Geospatial Sub-Committee (GSC) page: http://gis.nwcg.gov</t>
  </si>
  <si>
    <t>4) Copy the names as needed</t>
  </si>
  <si>
    <t>3) Choose the appropriate variables for the data or map products in the "B" column (B8..B39)</t>
  </si>
  <si>
    <t>2) Enter the names of GPS collectors (A99..A106)</t>
  </si>
  <si>
    <t>1) Enter the appropriate information in the 5 rows of the "B2..B6" column (Year, Incident name, Local Unit ID, Incident identifier, &amp; Tool version)</t>
  </si>
  <si>
    <t>Steps for using File Namer:</t>
  </si>
  <si>
    <t>One method of work is to fill out the appropriate fields and copy the resulting answers found under the headings in the "C" column into the ArcGIS dialog box to name the output files.  Since the date and time are automatically updated in the spreadsheet the values will match the naming standard. An alternate use would be to use the resulting answers as a guide in entering the appropriate values.</t>
  </si>
  <si>
    <t>This tool is designed to be a tool to help GIS Specialists (GISS) and Infrared Interpreters (IRIN) create sample file name text following NWCG GSTOP standards.</t>
  </si>
  <si>
    <t>GIS Standard Operating Procedures for incidents (GSTOP)</t>
  </si>
  <si>
    <t>Air Operations Map</t>
  </si>
  <si>
    <t>tfr</t>
  </si>
  <si>
    <t>Temporary Flight Restrictions</t>
  </si>
  <si>
    <t>Situation Unit Map</t>
  </si>
  <si>
    <t>sit</t>
  </si>
  <si>
    <t>Draft 2012, updated for 2013 revisions</t>
  </si>
  <si>
    <t>fimt10011</t>
  </si>
  <si>
    <t>2014_{incident_name}</t>
  </si>
  <si>
    <t>GPS File Type</t>
  </si>
  <si>
    <t>.gpx</t>
  </si>
  <si>
    <t>.shp</t>
  </si>
  <si>
    <t>.txt</t>
  </si>
  <si>
    <t>.kmz</t>
  </si>
  <si>
    <t>.gdb</t>
  </si>
  <si>
    <t>GIS Standard Operating Procedures (GSTOP 2) File Naming, February 21, 2014</t>
  </si>
  <si>
    <t>February 21, 2014</t>
  </si>
  <si>
    <t xml:space="preserve">Choose GPS File Type   </t>
  </si>
  <si>
    <t xml:space="preserve">Choose GPS Collection Name   </t>
  </si>
  <si>
    <t xml:space="preserve">Choose File Type   </t>
  </si>
  <si>
    <t xml:space="preserve">Operational Period   </t>
  </si>
  <si>
    <t xml:space="preserve">Date of Operational period   </t>
  </si>
  <si>
    <t xml:space="preserve">Choose Page Orientation   </t>
  </si>
  <si>
    <t xml:space="preserve">Choose Page Size   </t>
  </si>
  <si>
    <t xml:space="preserve">Choose Product Type   </t>
  </si>
  <si>
    <t xml:space="preserve">Local Incident Number:   </t>
  </si>
  <si>
    <t xml:space="preserve">Unit ID:   </t>
  </si>
  <si>
    <t xml:space="preserve">Incident Name:   </t>
  </si>
  <si>
    <t xml:space="preserve">Year:   </t>
  </si>
  <si>
    <t xml:space="preserve">Choose Multi Page Number   </t>
  </si>
  <si>
    <t xml:space="preserve">Multi Page   </t>
  </si>
  <si>
    <t xml:space="preserve">Grid Index Geodatabase   </t>
  </si>
  <si>
    <t xml:space="preserve">Grid Index Feature Class Pages   </t>
  </si>
  <si>
    <t xml:space="preserve">Date &amp; Time   </t>
  </si>
  <si>
    <t xml:space="preserve">Software tool:   </t>
  </si>
  <si>
    <t xml:space="preserve">Choose Infrared Feature   </t>
  </si>
  <si>
    <t xml:space="preserve">IR Map type   </t>
  </si>
  <si>
    <t xml:space="preserve">IR Map Size   </t>
  </si>
  <si>
    <t xml:space="preserve">IR Map Orientation   </t>
  </si>
  <si>
    <t>MNMNS</t>
  </si>
  <si>
    <t>0605</t>
  </si>
  <si>
    <t>Unknown</t>
  </si>
  <si>
    <t xml:space="preserve">Public Information </t>
  </si>
  <si>
    <t>pio</t>
  </si>
  <si>
    <t>36X48</t>
  </si>
  <si>
    <t>arch_e</t>
  </si>
  <si>
    <t>24X36</t>
  </si>
  <si>
    <t>arch_d</t>
  </si>
  <si>
    <t>MN_Wildfire_Academy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</si>
</sst>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
    <numFmt numFmtId="165" formatCode="mmmm\ d\,\ yyyy\ h:mm"/>
  </numFmts>
  <fonts count="2" x14ac:knownFonts="1">
    <font>
      <sz val="11"/>
      <color theme="1"/>
      <name val="Calibri"/>
      <family val="2"/>
      <scheme val="minor"/>
    </font>
    <font>
      <b/>
      <sz val="11"/>
      <color theme="1"/>
      <name val="Calibri"/>
      <family val="2"/>
      <scheme val="minor"/>
    </font>
  </fonts>
  <fills count="16">
    <fill>
      <patternFill patternType="none"/>
    </fill>
    <fill>
      <patternFill patternType="gray125"/>
    </fill>
    <fill>
      <patternFill patternType="solid">
        <fgColor theme="6" tint="0.39997558519241921"/>
        <bgColor indexed="64"/>
      </patternFill>
    </fill>
    <fill>
      <patternFill patternType="solid">
        <fgColor theme="7" tint="0.59999389629810485"/>
        <bgColor indexed="64"/>
      </patternFill>
    </fill>
    <fill>
      <patternFill patternType="solid">
        <fgColor theme="8" tint="0.59996337778862885"/>
        <bgColor indexed="64"/>
      </patternFill>
    </fill>
    <fill>
      <patternFill patternType="solid">
        <fgColor theme="0" tint="-0.24994659260841701"/>
        <bgColor indexed="64"/>
      </patternFill>
    </fill>
    <fill>
      <patternFill patternType="solid">
        <fgColor theme="6" tint="0.39994506668294322"/>
        <bgColor indexed="64"/>
      </patternFill>
    </fill>
    <fill>
      <patternFill patternType="solid">
        <fgColor theme="7" tint="0.59996337778862885"/>
        <bgColor indexed="64"/>
      </patternFill>
    </fill>
    <fill>
      <patternFill patternType="solid">
        <fgColor theme="5" tint="0.59996337778862885"/>
        <bgColor indexed="64"/>
      </patternFill>
    </fill>
    <fill>
      <patternFill patternType="solid">
        <fgColor theme="3" tint="0.599963377788628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3" tint="0.59999389629810485"/>
        <bgColor indexed="64"/>
      </patternFill>
    </fill>
  </fills>
  <borders count="5">
    <border>
      <left/>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49">
    <xf numFmtId="0" fontId="0" fillId="0" borderId="0" xfId="0"/>
    <xf numFmtId="14" fontId="0" fillId="0" borderId="0" xfId="0" applyNumberFormat="1"/>
    <xf numFmtId="22" fontId="0" fillId="0" borderId="0" xfId="0" applyNumberFormat="1"/>
    <xf numFmtId="0" fontId="0" fillId="0" borderId="0" xfId="0" applyAlignment="1">
      <alignment horizontal="center"/>
    </xf>
    <xf numFmtId="164" fontId="0" fillId="0" borderId="0" xfId="0" applyNumberFormat="1" applyAlignment="1">
      <alignment horizontal="center"/>
    </xf>
    <xf numFmtId="22" fontId="0" fillId="0" borderId="0" xfId="0" applyNumberFormat="1" applyAlignment="1">
      <alignment horizontal="center"/>
    </xf>
    <xf numFmtId="0" fontId="0" fillId="0" borderId="0" xfId="0" applyFill="1"/>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xf numFmtId="0" fontId="0" fillId="4" borderId="0" xfId="0" applyFill="1" applyAlignment="1">
      <alignment horizontal="right"/>
    </xf>
    <xf numFmtId="0" fontId="0" fillId="8" borderId="0" xfId="0" applyFill="1" applyAlignment="1">
      <alignment horizontal="center"/>
    </xf>
    <xf numFmtId="0" fontId="0" fillId="0" borderId="0" xfId="0" applyAlignment="1"/>
    <xf numFmtId="0" fontId="0" fillId="9" borderId="0" xfId="0" applyFill="1" applyAlignment="1">
      <alignment horizontal="right"/>
    </xf>
    <xf numFmtId="0" fontId="0" fillId="9" borderId="0" xfId="0" applyFill="1" applyAlignment="1">
      <alignment horizontal="center"/>
    </xf>
    <xf numFmtId="0" fontId="0" fillId="10" borderId="0" xfId="0" applyFill="1" applyAlignment="1">
      <alignment horizontal="center"/>
    </xf>
    <xf numFmtId="0" fontId="0" fillId="8" borderId="0" xfId="0" applyFill="1" applyAlignment="1">
      <alignment horizontal="right"/>
    </xf>
    <xf numFmtId="0" fontId="0" fillId="0" borderId="0" xfId="0" applyAlignment="1">
      <alignment horizontal="right"/>
    </xf>
    <xf numFmtId="0" fontId="0" fillId="6" borderId="0" xfId="0" applyFill="1" applyAlignment="1">
      <alignment horizontal="right"/>
    </xf>
    <xf numFmtId="0" fontId="0" fillId="7" borderId="0" xfId="0" applyFill="1" applyAlignment="1">
      <alignment horizontal="right"/>
    </xf>
    <xf numFmtId="0" fontId="0" fillId="10" borderId="0" xfId="0" applyFill="1" applyAlignment="1">
      <alignment horizontal="right"/>
    </xf>
    <xf numFmtId="0" fontId="0" fillId="0" borderId="0" xfId="0" applyFill="1" applyAlignment="1">
      <alignment horizontal="center"/>
    </xf>
    <xf numFmtId="0" fontId="0" fillId="0" borderId="0" xfId="0" applyNumberFormat="1" applyAlignment="1">
      <alignment horizontal="center"/>
    </xf>
    <xf numFmtId="0" fontId="0" fillId="11" borderId="0" xfId="0" applyFill="1" applyAlignment="1">
      <alignment horizontal="center"/>
    </xf>
    <xf numFmtId="0" fontId="0" fillId="11" borderId="0" xfId="0" applyFill="1" applyAlignment="1">
      <alignment horizontal="right"/>
    </xf>
    <xf numFmtId="0" fontId="0" fillId="12" borderId="0" xfId="0" applyFill="1"/>
    <xf numFmtId="0" fontId="0" fillId="12" borderId="0" xfId="0" applyFill="1" applyAlignment="1">
      <alignment horizontal="left"/>
    </xf>
    <xf numFmtId="0" fontId="0" fillId="0" borderId="0" xfId="0" applyFill="1" applyAlignment="1">
      <alignment horizontal="left"/>
    </xf>
    <xf numFmtId="0" fontId="0" fillId="2" borderId="0" xfId="0" applyFill="1" applyAlignment="1">
      <alignment horizontal="right"/>
    </xf>
    <xf numFmtId="0" fontId="0" fillId="13" borderId="0" xfId="0" applyFill="1"/>
    <xf numFmtId="0" fontId="0" fillId="14" borderId="0" xfId="0" applyFill="1"/>
    <xf numFmtId="0" fontId="0" fillId="14" borderId="1" xfId="0" applyFill="1" applyBorder="1"/>
    <xf numFmtId="0" fontId="0" fillId="14" borderId="2" xfId="0" applyFill="1" applyBorder="1"/>
    <xf numFmtId="0" fontId="0" fillId="14" borderId="3" xfId="0" applyFill="1" applyBorder="1"/>
    <xf numFmtId="0" fontId="0" fillId="14" borderId="4" xfId="0" applyFill="1" applyBorder="1"/>
    <xf numFmtId="0" fontId="0" fillId="14" borderId="0" xfId="0" applyFill="1" applyBorder="1"/>
    <xf numFmtId="0" fontId="0" fillId="14" borderId="1" xfId="0" applyFill="1" applyBorder="1" applyAlignment="1">
      <alignment horizontal="right"/>
    </xf>
    <xf numFmtId="0" fontId="1" fillId="0" borderId="0" xfId="0" applyFont="1" applyAlignment="1">
      <alignment horizontal="right"/>
    </xf>
    <xf numFmtId="0" fontId="0" fillId="0" borderId="0" xfId="0" applyAlignment="1">
      <alignment vertical="top" wrapText="1"/>
    </xf>
    <xf numFmtId="0" fontId="0" fillId="0" borderId="0" xfId="0" applyAlignment="1">
      <alignment vertical="center" wrapText="1"/>
    </xf>
    <xf numFmtId="0" fontId="0" fillId="0" borderId="0" xfId="0" quotePrefix="1"/>
    <xf numFmtId="49" fontId="0" fillId="0" borderId="0" xfId="0" quotePrefix="1" applyNumberFormat="1"/>
    <xf numFmtId="165" fontId="0" fillId="0" borderId="0" xfId="0" applyNumberFormat="1" applyAlignment="1">
      <alignment horizontal="center"/>
    </xf>
    <xf numFmtId="0" fontId="0" fillId="15" borderId="0" xfId="0" applyFill="1" applyAlignment="1">
      <alignment horizontal="right"/>
    </xf>
    <xf numFmtId="0" fontId="0" fillId="0" borderId="0" xfId="0" applyBorder="1" applyAlignment="1">
      <alignment horizontal="center"/>
    </xf>
    <xf numFmtId="0" fontId="0" fillId="0" borderId="0" xfId="0" applyBorder="1"/>
    <xf numFmtId="0" fontId="0" fillId="9" borderId="0" xfId="0" applyFill="1" applyBorder="1" applyAlignment="1">
      <alignment horizontal="right"/>
    </xf>
    <xf numFmtId="0" fontId="0" fillId="15" borderId="0" xfId="0" applyFill="1"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2/2011/2011_GSTOP_File_Nam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STOP File Namer 2012"/>
    </sheetNames>
    <sheetDataSet>
      <sheetData sheetId="0">
        <row r="63">
          <cell r="B63" t="str">
            <v>8X11</v>
          </cell>
        </row>
        <row r="64">
          <cell r="B64" t="str">
            <v>11x17</v>
          </cell>
        </row>
        <row r="65">
          <cell r="B65" t="str">
            <v>ansi_c</v>
          </cell>
        </row>
        <row r="66">
          <cell r="B66" t="str">
            <v>ansi_d</v>
          </cell>
        </row>
        <row r="67">
          <cell r="B67" t="str">
            <v>ansi_e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128"/>
  <sheetViews>
    <sheetView tabSelected="1" topLeftCell="A7" zoomScaleNormal="100" workbookViewId="0">
      <selection activeCell="D10" sqref="D10"/>
    </sheetView>
  </sheetViews>
  <sheetFormatPr defaultRowHeight="15" x14ac:dyDescent="0.25"/>
  <cols>
    <col min="1" max="1" width="34.140625" customWidth="1"/>
    <col min="2" max="2" width="17.5703125" customWidth="1"/>
    <col min="3" max="3" width="3.140625" hidden="1" customWidth="1"/>
    <col min="4" max="4" width="80.7109375" customWidth="1"/>
    <col min="5" max="5" width="42.28515625" customWidth="1"/>
    <col min="6" max="6" width="11" customWidth="1"/>
  </cols>
  <sheetData>
    <row r="1" spans="1:4" x14ac:dyDescent="0.25">
      <c r="A1" s="17" t="s">
        <v>212</v>
      </c>
      <c r="B1" s="3">
        <v>2017</v>
      </c>
      <c r="D1" s="12" t="s">
        <v>121</v>
      </c>
    </row>
    <row r="2" spans="1:4" x14ac:dyDescent="0.25">
      <c r="A2" s="17" t="s">
        <v>211</v>
      </c>
      <c r="B2" s="3" t="s">
        <v>232</v>
      </c>
      <c r="D2" t="str">
        <f>CONCATENATE(B1,"_",B2)</f>
        <v>2017_MN_Wildfire_Academy</v>
      </c>
    </row>
    <row r="3" spans="1:4" x14ac:dyDescent="0.25">
      <c r="A3" s="17" t="s">
        <v>210</v>
      </c>
      <c r="B3" s="3" t="s">
        <v>223</v>
      </c>
      <c r="D3" s="12" t="s">
        <v>132</v>
      </c>
    </row>
    <row r="4" spans="1:4" x14ac:dyDescent="0.25">
      <c r="A4" s="17" t="s">
        <v>209</v>
      </c>
      <c r="B4" s="3">
        <v>717037</v>
      </c>
      <c r="D4" s="6" t="str">
        <f>CONCATENATE(B1,"_",B2,"_",B3,"",B4,"_",B6,".gdb")</f>
        <v>2017_MN_Wildfire_Academy_MNMNS717037_fimt10011.gdb</v>
      </c>
    </row>
    <row r="5" spans="1:4" x14ac:dyDescent="0.25">
      <c r="A5" s="17" t="s">
        <v>217</v>
      </c>
      <c r="B5" s="5">
        <f ca="1">NOW()</f>
        <v>42893.74332465278</v>
      </c>
      <c r="D5" s="12" t="s">
        <v>138</v>
      </c>
    </row>
    <row r="6" spans="1:4" x14ac:dyDescent="0.25">
      <c r="A6" s="17" t="s">
        <v>218</v>
      </c>
      <c r="B6" s="5" t="s">
        <v>191</v>
      </c>
      <c r="D6" t="str">
        <f ca="1">CONCATENATE(B1,'GSTOP File Namer 2014'!B47,'GSTOP File Namer 2014'!B48,"_",'GSTOP File Namer 2014'!B46,"_",B2,"_",B3,B4,"_",B6,".gdb")</f>
        <v>20170607_1750_MN_Wildfire_Academy_MNMNS717037_fimt10011.gdb</v>
      </c>
    </row>
    <row r="7" spans="1:4" x14ac:dyDescent="0.25">
      <c r="A7" s="19" t="s">
        <v>208</v>
      </c>
      <c r="B7" s="3" t="s">
        <v>97</v>
      </c>
      <c r="D7" s="7" t="s">
        <v>137</v>
      </c>
    </row>
    <row r="8" spans="1:4" x14ac:dyDescent="0.25">
      <c r="A8" s="19" t="s">
        <v>207</v>
      </c>
      <c r="B8" s="3" t="s">
        <v>229</v>
      </c>
      <c r="D8" s="6" t="str">
        <f>CONCATENATE(B7,"_",B8,"_",B9,"_",B1,"_",B2,"_",B3,B4,".mxd")</f>
        <v>ops_arch_e_port_2017_MN_Wildfire_Academy_MNMNS717037.mxd</v>
      </c>
    </row>
    <row r="9" spans="1:4" x14ac:dyDescent="0.25">
      <c r="A9" s="19" t="s">
        <v>206</v>
      </c>
      <c r="B9" s="3" t="s">
        <v>44</v>
      </c>
      <c r="C9" s="1"/>
      <c r="D9" s="7" t="s">
        <v>136</v>
      </c>
    </row>
    <row r="10" spans="1:4" x14ac:dyDescent="0.25">
      <c r="A10" s="29"/>
      <c r="B10" s="3"/>
      <c r="D10" t="str">
        <f ca="1">CONCATENATE(B7,"_",B8,"_",B9,"_",B1,'GSTOP File Namer 2014'!B47,'GSTOP File Namer 2014'!B48,"_",'GSTOP File Namer 2014'!B46,"_",B2,"_",B3,B4,".mxd")</f>
        <v>ops_arch_e_port_20170607_1750_MN_Wildfire_Academy_MNMNS717037.mxd</v>
      </c>
    </row>
    <row r="11" spans="1:4" x14ac:dyDescent="0.25">
      <c r="A11" s="20" t="s">
        <v>205</v>
      </c>
      <c r="B11" s="22" t="s">
        <v>224</v>
      </c>
      <c r="D11" s="8" t="s">
        <v>139</v>
      </c>
    </row>
    <row r="12" spans="1:4" x14ac:dyDescent="0.25">
      <c r="A12" s="20" t="s">
        <v>204</v>
      </c>
      <c r="B12" s="3" t="s">
        <v>56</v>
      </c>
      <c r="D12" t="str">
        <f ca="1">CONCATENATE(B7,"_",B8,"_",B9,"_",E16,B1,'GSTOP File Namer 2014'!B47,'GSTOP File Namer 2014'!B48,"_",'GSTOP File Namer 2014'!B46,"_",B2,"_",B3,B4,"_",B11,B12,".pdf")</f>
        <v>ops_arch_e_port_20170607_1750_MN_Wildfire_Academy_MNMNS717037_0605day.pdf</v>
      </c>
    </row>
    <row r="13" spans="1:4" x14ac:dyDescent="0.25">
      <c r="A13" s="11" t="s">
        <v>52</v>
      </c>
      <c r="B13" s="3" t="s">
        <v>128</v>
      </c>
      <c r="D13" s="9" t="s">
        <v>133</v>
      </c>
    </row>
    <row r="14" spans="1:4" x14ac:dyDescent="0.25">
      <c r="A14" s="11" t="s">
        <v>201</v>
      </c>
      <c r="B14" s="45" t="s">
        <v>195</v>
      </c>
      <c r="C14" s="46"/>
      <c r="D14" s="46" t="str">
        <f ca="1">CONCATENATE(B1,'GSTOP File Namer 2014'!B47,'GSTOP File Namer 2014'!B48,"_",'GSTOP File Namer 2014'!B46,"_",B2,"_",B3,B4,"_",B13,"_",B17,"_",B18,"_",B19,B14)</f>
        <v>20170607_1750_MN_Wildfire_Academy_MNMNS717037_GPS_pnt_giss_Unknown_u15n83.shp</v>
      </c>
    </row>
    <row r="15" spans="1:4" x14ac:dyDescent="0.25">
      <c r="A15" s="11" t="s">
        <v>52</v>
      </c>
      <c r="B15" s="3" t="s">
        <v>128</v>
      </c>
    </row>
    <row r="16" spans="1:4" x14ac:dyDescent="0.25">
      <c r="A16" s="11" t="s">
        <v>201</v>
      </c>
      <c r="B16" s="3" t="s">
        <v>195</v>
      </c>
      <c r="D16" t="str">
        <f ca="1">CONCATENATE(B1,'GSTOP File Namer 2014'!B47,'GSTOP File Namer 2014'!B48,"_",'GSTOP File Namer 2014'!B46,"_",B2,"_",B3,B4,"_",B15,"_",B17,"_",B18,"_",B19,B16)</f>
        <v>20170607_1750_MN_Wildfire_Academy_MNMNS717037_GPS_pnt_giss_Unknown_u15n83.shp</v>
      </c>
    </row>
    <row r="17" spans="1:4" x14ac:dyDescent="0.25">
      <c r="A17" s="11" t="s">
        <v>53</v>
      </c>
      <c r="B17" s="3" t="s">
        <v>95</v>
      </c>
    </row>
    <row r="18" spans="1:4" x14ac:dyDescent="0.25">
      <c r="A18" s="11" t="s">
        <v>202</v>
      </c>
      <c r="B18" s="3" t="s">
        <v>225</v>
      </c>
    </row>
    <row r="19" spans="1:4" x14ac:dyDescent="0.25">
      <c r="A19" s="11" t="s">
        <v>51</v>
      </c>
      <c r="B19" s="23" t="s">
        <v>104</v>
      </c>
    </row>
    <row r="20" spans="1:4" x14ac:dyDescent="0.25">
      <c r="A20" s="14" t="s">
        <v>54</v>
      </c>
      <c r="B20" s="3" t="s">
        <v>13</v>
      </c>
      <c r="D20" s="15" t="s">
        <v>150</v>
      </c>
    </row>
    <row r="21" spans="1:4" x14ac:dyDescent="0.25">
      <c r="A21" s="47" t="s">
        <v>52</v>
      </c>
      <c r="B21" s="45" t="s">
        <v>94</v>
      </c>
      <c r="C21" s="46"/>
      <c r="D21" s="46"/>
    </row>
    <row r="22" spans="1:4" x14ac:dyDescent="0.25">
      <c r="A22" s="48" t="s">
        <v>203</v>
      </c>
      <c r="B22" s="45" t="s">
        <v>195</v>
      </c>
      <c r="C22" s="46"/>
      <c r="D22" s="46" t="str">
        <f ca="1">CONCATENATE(B1,'GSTOP File Namer 2014'!B47,'GSTOP File Namer 2014'!B48,"_",'GSTOP File Namer 2014'!B46,"_",B2,"_",B3,B4,"_",B20,"_",B21,"_",B25,B22)</f>
        <v>20170607_1750_MN_Wildfire_Academy_MNMNS717037_MAP_pnt_u11n83.shp</v>
      </c>
    </row>
    <row r="23" spans="1:4" x14ac:dyDescent="0.25">
      <c r="A23" s="14" t="s">
        <v>54</v>
      </c>
      <c r="B23" s="23" t="s">
        <v>6</v>
      </c>
      <c r="D23" s="46"/>
    </row>
    <row r="24" spans="1:4" x14ac:dyDescent="0.25">
      <c r="A24" s="44" t="s">
        <v>203</v>
      </c>
      <c r="B24" s="3" t="s">
        <v>197</v>
      </c>
      <c r="D24" t="str">
        <f ca="1">CONCATENATE(B1,'GSTOP File Namer 2014'!B47,'GSTOP File Namer 2014'!B48,"_",'GSTOP File Namer 2014'!B46,"_",B2,"_",B3,B4,"_",B23,"_",B21,"_",B25,B24)</f>
        <v>20170607_1750_MN_Wildfire_Academy_MNMNS717037_contin_pnt_u11n83.kmz</v>
      </c>
    </row>
    <row r="25" spans="1:4" x14ac:dyDescent="0.25">
      <c r="A25" s="14" t="s">
        <v>51</v>
      </c>
      <c r="B25" s="23" t="s">
        <v>48</v>
      </c>
    </row>
    <row r="26" spans="1:4" ht="15" customHeight="1" x14ac:dyDescent="0.25">
      <c r="A26" s="21" t="s">
        <v>207</v>
      </c>
      <c r="B26" s="3" t="s">
        <v>146</v>
      </c>
      <c r="D26" s="16" t="s">
        <v>151</v>
      </c>
    </row>
    <row r="27" spans="1:4" ht="15" customHeight="1" x14ac:dyDescent="0.25">
      <c r="A27" s="21" t="s">
        <v>213</v>
      </c>
      <c r="B27" s="3">
        <v>1</v>
      </c>
      <c r="D27" t="str">
        <f ca="1">CONCATENATE(B7,"_",B26,"_",B29,"_",B30,B27,"_",B1,'GSTOP File Namer 2014'!B47,'GSTOP File Namer 2014'!B48,"_",'GSTOP File Namer 2014'!B46,"_",B2,"_",B3,B4,"_",B11,B12,".pdf")</f>
        <v>ops_8X11_port_MP1_20170607_1750_MN_Wildfire_Academy_MNMNS717037_0605day.pdf</v>
      </c>
    </row>
    <row r="28" spans="1:4" ht="15" customHeight="1" x14ac:dyDescent="0.25">
      <c r="A28" s="21" t="s">
        <v>213</v>
      </c>
      <c r="B28" s="3">
        <v>5</v>
      </c>
      <c r="D28" t="str">
        <f ca="1">CONCATENATE(B7,"_",B26,"_",B29,"_",B30,B28,"_",B1,'GSTOP File Namer 2014'!B47,'GSTOP File Namer 2014'!B48,"_",'GSTOP File Namer 2014'!B46,"_",B2,"_",B3,B4,"_",B11,B12,".pdf")</f>
        <v>ops_8X11_port_MP5_20170607_1750_MN_Wildfire_Academy_MNMNS717037_0605day.pdf</v>
      </c>
    </row>
    <row r="29" spans="1:4" ht="15" customHeight="1" x14ac:dyDescent="0.25">
      <c r="A29" s="21" t="s">
        <v>206</v>
      </c>
      <c r="B29" s="3" t="s">
        <v>44</v>
      </c>
    </row>
    <row r="30" spans="1:4" ht="15" customHeight="1" x14ac:dyDescent="0.25">
      <c r="A30" s="21" t="s">
        <v>214</v>
      </c>
      <c r="B30" s="3" t="s">
        <v>153</v>
      </c>
      <c r="D30" s="16" t="s">
        <v>152</v>
      </c>
    </row>
    <row r="31" spans="1:4" ht="15" customHeight="1" x14ac:dyDescent="0.25">
      <c r="A31" s="21" t="s">
        <v>215</v>
      </c>
      <c r="B31" s="3" t="s">
        <v>154</v>
      </c>
      <c r="D31" t="str">
        <f>CONCATENATE(B1,"_",B2,"_",B3,B4,"_",B30,"_",B31,".gdb")</f>
        <v>2017_MN_Wildfire_Academy_MNMNS717037_MP_Grid_Index.gdb</v>
      </c>
    </row>
    <row r="32" spans="1:4" ht="15" customHeight="1" x14ac:dyDescent="0.25">
      <c r="A32" s="21" t="s">
        <v>216</v>
      </c>
      <c r="B32" s="3">
        <v>8</v>
      </c>
      <c r="D32" t="str">
        <f ca="1">CONCATENATE("i_",B1,'GSTOP File Namer 2014'!B47,'GSTOP File Namer 2014'!B48,"_",'GSTOP File Namer 2014'!B46,"_",B2,"_",B3,B4,"_MP_Grid_Index_",B32,"_pg_",B26,"_",,B29,"_",B25)</f>
        <v>i_20170607_1750_MN_Wildfire_Academy_MNMNS717037_MP_Grid_Index_8_pg_8X11_port_u11n83</v>
      </c>
    </row>
    <row r="33" spans="1:5" ht="11.25" customHeight="1" x14ac:dyDescent="0.25"/>
    <row r="34" spans="1:5" x14ac:dyDescent="0.25">
      <c r="A34" s="25" t="s">
        <v>219</v>
      </c>
      <c r="D34" s="24" t="s">
        <v>134</v>
      </c>
    </row>
    <row r="35" spans="1:5" x14ac:dyDescent="0.25">
      <c r="A35" s="25" t="s">
        <v>220</v>
      </c>
      <c r="B35" s="22" t="s">
        <v>116</v>
      </c>
      <c r="D35" t="str">
        <f ca="1">CONCATENATE(B1,'GSTOP File Namer 2014'!B47,'GSTOP File Namer 2014'!B48,"_",'GSTOP File Namer 2014'!B46,"_",B2,"_",B3,B4,"_ir_",B35,"_",B25,".shp")</f>
        <v>20170607_1750_MN_Wildfire_Academy_MNMNS717037_ir_IntenseHeat_poly_u11n83.shp</v>
      </c>
    </row>
    <row r="36" spans="1:5" x14ac:dyDescent="0.25">
      <c r="A36" s="25" t="s">
        <v>221</v>
      </c>
      <c r="B36" s="3" t="s">
        <v>119</v>
      </c>
      <c r="D36" s="24" t="s">
        <v>135</v>
      </c>
    </row>
    <row r="37" spans="1:5" x14ac:dyDescent="0.25">
      <c r="A37" s="25" t="s">
        <v>222</v>
      </c>
      <c r="B37" s="3" t="s">
        <v>41</v>
      </c>
      <c r="D37" t="str">
        <f ca="1">CONCATENATE(B36,"_",B37,"_",B38,"_",B1,'GSTOP File Namer 2014'!B47,'GSTOP File Namer 2014'!B48,"_",'GSTOP File Namer 2014'!B46,"_",B2,"_",B3,B4,".pdf")</f>
        <v>ir_ortho_11x17_land_20170607_1750_MN_Wildfire_Academy_MNMNS717037.pdf</v>
      </c>
    </row>
    <row r="38" spans="1:5" x14ac:dyDescent="0.25">
      <c r="B38" s="3" t="s">
        <v>43</v>
      </c>
    </row>
    <row r="42" spans="1:5" x14ac:dyDescent="0.25">
      <c r="A42" s="43">
        <f ca="1">NOW()</f>
        <v>42893.74332465278</v>
      </c>
    </row>
    <row r="43" spans="1:5" x14ac:dyDescent="0.25">
      <c r="A43" s="28" t="s">
        <v>199</v>
      </c>
    </row>
    <row r="45" spans="1:5" x14ac:dyDescent="0.25">
      <c r="A45" s="10" t="s">
        <v>75</v>
      </c>
      <c r="B45" s="10"/>
      <c r="D45" s="10" t="s">
        <v>78</v>
      </c>
      <c r="E45" s="10"/>
    </row>
    <row r="46" spans="1:5" x14ac:dyDescent="0.25">
      <c r="A46" t="s">
        <v>79</v>
      </c>
      <c r="B46" s="3" t="str">
        <f ca="1">TEXT('GSTOP File Namer 2014'!B5,"hhmm")</f>
        <v>1750</v>
      </c>
      <c r="D46" t="s">
        <v>185</v>
      </c>
      <c r="E46" t="s">
        <v>15</v>
      </c>
    </row>
    <row r="47" spans="1:5" x14ac:dyDescent="0.25">
      <c r="A47" t="s">
        <v>80</v>
      </c>
      <c r="B47" s="4" t="str">
        <f ca="1">TEXT('GSTOP File Namer 2014'!B5,"mm")</f>
        <v>06</v>
      </c>
      <c r="D47" t="s">
        <v>28</v>
      </c>
      <c r="E47" t="s">
        <v>16</v>
      </c>
    </row>
    <row r="48" spans="1:5" x14ac:dyDescent="0.25">
      <c r="A48" t="s">
        <v>81</v>
      </c>
      <c r="B48" s="3" t="str">
        <f ca="1">TEXT('GSTOP File Namer 2014'!B5,"dd")</f>
        <v>07</v>
      </c>
      <c r="D48" t="s">
        <v>29</v>
      </c>
      <c r="E48" t="s">
        <v>17</v>
      </c>
    </row>
    <row r="49" spans="1:5" x14ac:dyDescent="0.25">
      <c r="D49" t="s">
        <v>30</v>
      </c>
      <c r="E49" t="s">
        <v>18</v>
      </c>
    </row>
    <row r="50" spans="1:5" x14ac:dyDescent="0.25">
      <c r="A50" s="10" t="s">
        <v>76</v>
      </c>
      <c r="B50" s="10"/>
      <c r="D50" t="s">
        <v>31</v>
      </c>
      <c r="E50" t="s">
        <v>19</v>
      </c>
    </row>
    <row r="51" spans="1:5" x14ac:dyDescent="0.25">
      <c r="A51" t="s">
        <v>82</v>
      </c>
      <c r="B51" s="2">
        <f ca="1">NOW()+1</f>
        <v>42894.74332465278</v>
      </c>
      <c r="D51" t="s">
        <v>32</v>
      </c>
      <c r="E51" t="s">
        <v>20</v>
      </c>
    </row>
    <row r="52" spans="1:5" x14ac:dyDescent="0.25">
      <c r="A52" t="s">
        <v>80</v>
      </c>
      <c r="B52" s="4" t="str">
        <f ca="1">TEXT(B51,"mm")</f>
        <v>06</v>
      </c>
      <c r="D52" t="s">
        <v>118</v>
      </c>
      <c r="E52" t="s">
        <v>119</v>
      </c>
    </row>
    <row r="53" spans="1:5" x14ac:dyDescent="0.25">
      <c r="A53" t="s">
        <v>81</v>
      </c>
      <c r="B53" s="3" t="str">
        <f ca="1">TEXT(B51,"dd")</f>
        <v>08</v>
      </c>
      <c r="D53" t="s">
        <v>140</v>
      </c>
      <c r="E53" t="s">
        <v>141</v>
      </c>
    </row>
    <row r="54" spans="1:5" x14ac:dyDescent="0.25">
      <c r="D54" t="s">
        <v>96</v>
      </c>
      <c r="E54" t="s">
        <v>97</v>
      </c>
    </row>
    <row r="55" spans="1:5" x14ac:dyDescent="0.25">
      <c r="A55" s="10" t="s">
        <v>77</v>
      </c>
      <c r="D55" t="s">
        <v>33</v>
      </c>
      <c r="E55" t="s">
        <v>21</v>
      </c>
    </row>
    <row r="56" spans="1:5" x14ac:dyDescent="0.25">
      <c r="A56" t="str">
        <f ca="1">CONCATENATE('GSTOP File Namer 2014'!B47,'GSTOP File Namer 2014'!B48)</f>
        <v>0607</v>
      </c>
      <c r="D56" t="s">
        <v>34</v>
      </c>
      <c r="E56" t="s">
        <v>2</v>
      </c>
    </row>
    <row r="57" spans="1:5" x14ac:dyDescent="0.25">
      <c r="A57" t="str">
        <f ca="1">CONCATENATE('GSTOP File Namer 2014'!B52,'GSTOP File Namer 2014'!B53)</f>
        <v>0608</v>
      </c>
      <c r="D57" t="s">
        <v>226</v>
      </c>
      <c r="E57" t="s">
        <v>227</v>
      </c>
    </row>
    <row r="58" spans="1:5" x14ac:dyDescent="0.25">
      <c r="A58" s="41"/>
      <c r="D58" t="s">
        <v>35</v>
      </c>
      <c r="E58" t="s">
        <v>22</v>
      </c>
    </row>
    <row r="59" spans="1:5" x14ac:dyDescent="0.25">
      <c r="A59" s="10" t="s">
        <v>55</v>
      </c>
      <c r="D59" t="s">
        <v>188</v>
      </c>
      <c r="E59" t="s">
        <v>189</v>
      </c>
    </row>
    <row r="60" spans="1:5" x14ac:dyDescent="0.25">
      <c r="A60" t="s">
        <v>56</v>
      </c>
      <c r="D60" t="s">
        <v>36</v>
      </c>
      <c r="E60" t="s">
        <v>23</v>
      </c>
    </row>
    <row r="61" spans="1:5" x14ac:dyDescent="0.25">
      <c r="A61" t="s">
        <v>57</v>
      </c>
      <c r="D61" t="s">
        <v>37</v>
      </c>
      <c r="E61" t="s">
        <v>24</v>
      </c>
    </row>
    <row r="62" spans="1:5" x14ac:dyDescent="0.25">
      <c r="D62" t="s">
        <v>38</v>
      </c>
      <c r="E62" t="s">
        <v>25</v>
      </c>
    </row>
    <row r="63" spans="1:5" x14ac:dyDescent="0.25">
      <c r="A63" s="10" t="s">
        <v>83</v>
      </c>
      <c r="B63" s="10"/>
      <c r="D63" t="s">
        <v>39</v>
      </c>
      <c r="E63" t="s">
        <v>26</v>
      </c>
    </row>
    <row r="64" spans="1:5" x14ac:dyDescent="0.25">
      <c r="A64" t="s">
        <v>84</v>
      </c>
      <c r="B64" t="s">
        <v>146</v>
      </c>
      <c r="D64" t="s">
        <v>40</v>
      </c>
      <c r="E64" t="s">
        <v>27</v>
      </c>
    </row>
    <row r="65" spans="1:5" x14ac:dyDescent="0.25">
      <c r="A65" t="s">
        <v>85</v>
      </c>
      <c r="B65" t="s">
        <v>41</v>
      </c>
    </row>
    <row r="66" spans="1:5" x14ac:dyDescent="0.25">
      <c r="A66" t="s">
        <v>86</v>
      </c>
      <c r="B66" t="s">
        <v>42</v>
      </c>
      <c r="D66" s="10" t="s">
        <v>89</v>
      </c>
    </row>
    <row r="67" spans="1:5" x14ac:dyDescent="0.25">
      <c r="A67" t="s">
        <v>230</v>
      </c>
      <c r="B67" t="s">
        <v>231</v>
      </c>
      <c r="D67" s="13" t="s">
        <v>59</v>
      </c>
      <c r="E67" t="s">
        <v>0</v>
      </c>
    </row>
    <row r="68" spans="1:5" x14ac:dyDescent="0.25">
      <c r="A68" t="s">
        <v>228</v>
      </c>
      <c r="B68" t="s">
        <v>229</v>
      </c>
      <c r="D68" s="13" t="s">
        <v>60</v>
      </c>
      <c r="E68" t="s">
        <v>1</v>
      </c>
    </row>
    <row r="69" spans="1:5" x14ac:dyDescent="0.25">
      <c r="D69" s="13" t="s">
        <v>61</v>
      </c>
      <c r="E69" t="s">
        <v>2</v>
      </c>
    </row>
    <row r="70" spans="1:5" x14ac:dyDescent="0.25">
      <c r="A70" s="10" t="s">
        <v>87</v>
      </c>
      <c r="D70" s="13" t="s">
        <v>62</v>
      </c>
      <c r="E70" t="s">
        <v>3</v>
      </c>
    </row>
    <row r="71" spans="1:5" x14ac:dyDescent="0.25">
      <c r="A71" t="s">
        <v>44</v>
      </c>
      <c r="D71" s="13" t="s">
        <v>63</v>
      </c>
      <c r="E71" t="s">
        <v>4</v>
      </c>
    </row>
    <row r="72" spans="1:5" x14ac:dyDescent="0.25">
      <c r="A72" t="s">
        <v>43</v>
      </c>
      <c r="D72" s="13" t="s">
        <v>64</v>
      </c>
      <c r="E72" t="s">
        <v>5</v>
      </c>
    </row>
    <row r="73" spans="1:5" x14ac:dyDescent="0.25">
      <c r="D73" s="13" t="s">
        <v>65</v>
      </c>
      <c r="E73" t="s">
        <v>6</v>
      </c>
    </row>
    <row r="74" spans="1:5" x14ac:dyDescent="0.25">
      <c r="A74" s="10" t="s">
        <v>93</v>
      </c>
      <c r="D74" s="13" t="s">
        <v>66</v>
      </c>
      <c r="E74" t="s">
        <v>7</v>
      </c>
    </row>
    <row r="75" spans="1:5" x14ac:dyDescent="0.25">
      <c r="A75" t="s">
        <v>130</v>
      </c>
      <c r="D75" s="13" t="s">
        <v>67</v>
      </c>
      <c r="E75" t="s">
        <v>8</v>
      </c>
    </row>
    <row r="76" spans="1:5" x14ac:dyDescent="0.25">
      <c r="A76" t="s">
        <v>145</v>
      </c>
      <c r="D76" s="13" t="s">
        <v>68</v>
      </c>
      <c r="E76" t="s">
        <v>9</v>
      </c>
    </row>
    <row r="77" spans="1:5" x14ac:dyDescent="0.25">
      <c r="A77" t="s">
        <v>94</v>
      </c>
      <c r="D77" s="13" t="s">
        <v>69</v>
      </c>
      <c r="E77" t="s">
        <v>10</v>
      </c>
    </row>
    <row r="78" spans="1:5" x14ac:dyDescent="0.25">
      <c r="A78" t="s">
        <v>147</v>
      </c>
      <c r="D78" s="13" t="s">
        <v>70</v>
      </c>
      <c r="E78" t="s">
        <v>148</v>
      </c>
    </row>
    <row r="79" spans="1:5" x14ac:dyDescent="0.25">
      <c r="A79" t="s">
        <v>155</v>
      </c>
      <c r="D79" s="13" t="s">
        <v>71</v>
      </c>
      <c r="E79" t="s">
        <v>149</v>
      </c>
    </row>
    <row r="80" spans="1:5" x14ac:dyDescent="0.25">
      <c r="A80" s="10" t="s">
        <v>92</v>
      </c>
      <c r="D80" s="13" t="s">
        <v>72</v>
      </c>
      <c r="E80" t="s">
        <v>11</v>
      </c>
    </row>
    <row r="81" spans="1:5" x14ac:dyDescent="0.25">
      <c r="A81" t="s">
        <v>90</v>
      </c>
      <c r="D81" s="13" t="s">
        <v>73</v>
      </c>
      <c r="E81" t="s">
        <v>12</v>
      </c>
    </row>
    <row r="82" spans="1:5" x14ac:dyDescent="0.25">
      <c r="A82" t="s">
        <v>45</v>
      </c>
      <c r="D82" s="13" t="s">
        <v>74</v>
      </c>
      <c r="E82" t="s">
        <v>13</v>
      </c>
    </row>
    <row r="83" spans="1:5" x14ac:dyDescent="0.25">
      <c r="A83" t="s">
        <v>46</v>
      </c>
      <c r="D83" s="13" t="s">
        <v>58</v>
      </c>
      <c r="E83" t="s">
        <v>14</v>
      </c>
    </row>
    <row r="84" spans="1:5" x14ac:dyDescent="0.25">
      <c r="A84" t="s">
        <v>47</v>
      </c>
      <c r="D84" s="13" t="s">
        <v>187</v>
      </c>
      <c r="E84" t="s">
        <v>186</v>
      </c>
    </row>
    <row r="85" spans="1:5" x14ac:dyDescent="0.25">
      <c r="A85" t="s">
        <v>91</v>
      </c>
      <c r="D85" s="10" t="s">
        <v>88</v>
      </c>
    </row>
    <row r="86" spans="1:5" x14ac:dyDescent="0.25">
      <c r="A86" t="s">
        <v>95</v>
      </c>
      <c r="D86" s="26" t="s">
        <v>50</v>
      </c>
    </row>
    <row r="87" spans="1:5" x14ac:dyDescent="0.25">
      <c r="D87" s="26" t="s">
        <v>124</v>
      </c>
    </row>
    <row r="88" spans="1:5" x14ac:dyDescent="0.25">
      <c r="D88" s="26" t="s">
        <v>49</v>
      </c>
    </row>
    <row r="89" spans="1:5" x14ac:dyDescent="0.25">
      <c r="D89" s="26" t="s">
        <v>48</v>
      </c>
    </row>
    <row r="90" spans="1:5" x14ac:dyDescent="0.25">
      <c r="A90" s="10" t="s">
        <v>98</v>
      </c>
      <c r="D90" s="26" t="s">
        <v>101</v>
      </c>
    </row>
    <row r="91" spans="1:5" x14ac:dyDescent="0.25">
      <c r="A91" s="27" t="s">
        <v>125</v>
      </c>
      <c r="D91" s="26" t="s">
        <v>102</v>
      </c>
    </row>
    <row r="92" spans="1:5" x14ac:dyDescent="0.25">
      <c r="A92" s="27" t="s">
        <v>123</v>
      </c>
      <c r="D92" s="26" t="s">
        <v>103</v>
      </c>
    </row>
    <row r="93" spans="1:5" x14ac:dyDescent="0.25">
      <c r="A93" s="27">
        <v>1</v>
      </c>
      <c r="D93" s="26" t="s">
        <v>104</v>
      </c>
    </row>
    <row r="94" spans="1:5" x14ac:dyDescent="0.25">
      <c r="A94" s="27">
        <v>2</v>
      </c>
      <c r="D94" s="26" t="s">
        <v>105</v>
      </c>
    </row>
    <row r="95" spans="1:5" x14ac:dyDescent="0.25">
      <c r="A95" s="27">
        <v>3</v>
      </c>
      <c r="D95" s="26" t="s">
        <v>106</v>
      </c>
    </row>
    <row r="96" spans="1:5" x14ac:dyDescent="0.25">
      <c r="A96" s="27">
        <v>4</v>
      </c>
      <c r="D96" s="26" t="s">
        <v>107</v>
      </c>
    </row>
    <row r="97" spans="1:4" x14ac:dyDescent="0.25">
      <c r="A97" s="27">
        <v>5</v>
      </c>
      <c r="D97" s="26" t="s">
        <v>108</v>
      </c>
    </row>
    <row r="98" spans="1:4" x14ac:dyDescent="0.25">
      <c r="A98" s="27">
        <v>6</v>
      </c>
      <c r="D98" s="26"/>
    </row>
    <row r="99" spans="1:4" x14ac:dyDescent="0.25">
      <c r="A99" s="27">
        <v>7</v>
      </c>
      <c r="D99" s="26"/>
    </row>
    <row r="100" spans="1:4" x14ac:dyDescent="0.25">
      <c r="A100" s="27">
        <v>8</v>
      </c>
      <c r="D100" s="26"/>
    </row>
    <row r="101" spans="1:4" x14ac:dyDescent="0.25">
      <c r="A101" s="27">
        <v>9</v>
      </c>
      <c r="D101" s="26"/>
    </row>
    <row r="102" spans="1:4" x14ac:dyDescent="0.25">
      <c r="A102" s="27">
        <v>10</v>
      </c>
      <c r="D102" s="26"/>
    </row>
    <row r="103" spans="1:4" x14ac:dyDescent="0.25">
      <c r="A103" s="27">
        <v>11</v>
      </c>
      <c r="D103" s="26"/>
    </row>
    <row r="104" spans="1:4" x14ac:dyDescent="0.25">
      <c r="A104" s="27">
        <v>12</v>
      </c>
      <c r="D104" s="26"/>
    </row>
    <row r="105" spans="1:4" x14ac:dyDescent="0.25">
      <c r="A105" s="27">
        <v>13</v>
      </c>
      <c r="D105" s="26"/>
    </row>
    <row r="106" spans="1:4" x14ac:dyDescent="0.25">
      <c r="A106" s="27">
        <v>14</v>
      </c>
      <c r="D106" s="26"/>
    </row>
    <row r="107" spans="1:4" x14ac:dyDescent="0.25">
      <c r="A107" s="27">
        <v>15</v>
      </c>
    </row>
    <row r="108" spans="1:4" x14ac:dyDescent="0.25">
      <c r="A108" s="27">
        <v>16</v>
      </c>
      <c r="D108" s="30" t="s">
        <v>126</v>
      </c>
    </row>
    <row r="109" spans="1:4" x14ac:dyDescent="0.25">
      <c r="A109" s="27">
        <v>17</v>
      </c>
      <c r="D109" t="s">
        <v>131</v>
      </c>
    </row>
    <row r="110" spans="1:4" x14ac:dyDescent="0.25">
      <c r="A110" s="27">
        <v>18</v>
      </c>
      <c r="D110" t="s">
        <v>127</v>
      </c>
    </row>
    <row r="111" spans="1:4" x14ac:dyDescent="0.25">
      <c r="A111" s="27">
        <v>19</v>
      </c>
      <c r="D111" t="s">
        <v>128</v>
      </c>
    </row>
    <row r="112" spans="1:4" x14ac:dyDescent="0.25">
      <c r="A112" s="27">
        <v>20</v>
      </c>
      <c r="D112" t="s">
        <v>129</v>
      </c>
    </row>
    <row r="113" spans="1:4" x14ac:dyDescent="0.25">
      <c r="A113" s="27">
        <v>21</v>
      </c>
    </row>
    <row r="114" spans="1:4" x14ac:dyDescent="0.25">
      <c r="A114" s="10" t="s">
        <v>122</v>
      </c>
    </row>
    <row r="115" spans="1:4" x14ac:dyDescent="0.25">
      <c r="A115" s="26" t="s">
        <v>142</v>
      </c>
    </row>
    <row r="116" spans="1:4" x14ac:dyDescent="0.25">
      <c r="A116" s="26" t="s">
        <v>143</v>
      </c>
      <c r="D116" s="30" t="s">
        <v>193</v>
      </c>
    </row>
    <row r="117" spans="1:4" x14ac:dyDescent="0.25">
      <c r="A117" s="26" t="s">
        <v>144</v>
      </c>
      <c r="D117" t="s">
        <v>198</v>
      </c>
    </row>
    <row r="118" spans="1:4" x14ac:dyDescent="0.25">
      <c r="A118" s="26" t="s">
        <v>120</v>
      </c>
      <c r="D118" t="s">
        <v>194</v>
      </c>
    </row>
    <row r="119" spans="1:4" x14ac:dyDescent="0.25">
      <c r="A119" s="26" t="s">
        <v>99</v>
      </c>
      <c r="D119" t="s">
        <v>197</v>
      </c>
    </row>
    <row r="120" spans="1:4" x14ac:dyDescent="0.25">
      <c r="A120" s="26" t="s">
        <v>100</v>
      </c>
      <c r="D120" t="s">
        <v>195</v>
      </c>
    </row>
    <row r="121" spans="1:4" x14ac:dyDescent="0.25">
      <c r="A121" s="26" t="s">
        <v>225</v>
      </c>
      <c r="D121" t="s">
        <v>196</v>
      </c>
    </row>
    <row r="122" spans="1:4" x14ac:dyDescent="0.25">
      <c r="A122" s="26"/>
    </row>
    <row r="124" spans="1:4" x14ac:dyDescent="0.25">
      <c r="A124" s="10" t="s">
        <v>109</v>
      </c>
    </row>
    <row r="125" spans="1:4" x14ac:dyDescent="0.25">
      <c r="A125" t="s">
        <v>110</v>
      </c>
      <c r="B125" t="s">
        <v>114</v>
      </c>
    </row>
    <row r="126" spans="1:4" x14ac:dyDescent="0.25">
      <c r="A126" t="s">
        <v>111</v>
      </c>
      <c r="B126" t="s">
        <v>115</v>
      </c>
    </row>
    <row r="127" spans="1:4" x14ac:dyDescent="0.25">
      <c r="A127" t="s">
        <v>112</v>
      </c>
      <c r="B127" t="s">
        <v>116</v>
      </c>
    </row>
    <row r="128" spans="1:4" x14ac:dyDescent="0.25">
      <c r="A128" t="s">
        <v>113</v>
      </c>
      <c r="B128" t="s">
        <v>117</v>
      </c>
    </row>
  </sheetData>
  <sortState ref="D46:E64">
    <sortCondition ref="D46"/>
  </sortState>
  <dataValidations count="19">
    <dataValidation type="list" allowBlank="1" showInputMessage="1" showErrorMessage="1" sqref="B29">
      <formula1>A71:A72</formula1>
    </dataValidation>
    <dataValidation type="list" allowBlank="1" showInputMessage="1" showErrorMessage="1" sqref="B26">
      <formula1>B64:B65</formula1>
    </dataValidation>
    <dataValidation type="list" allowBlank="1" showInputMessage="1" showErrorMessage="1" sqref="B35">
      <formula1>B125:B128</formula1>
    </dataValidation>
    <dataValidation type="list" allowBlank="1" showInputMessage="1" showErrorMessage="1" sqref="B15 B13">
      <formula1>$D$109:$D$112</formula1>
    </dataValidation>
    <dataValidation type="list" allowBlank="1" showInputMessage="1" showErrorMessage="1" sqref="B17">
      <formula1>$A$81:$A$86</formula1>
    </dataValidation>
    <dataValidation type="list" allowBlank="1" showInputMessage="1" showErrorMessage="1" sqref="B16 B14 B22 B24">
      <formula1>$D$117:$D$122</formula1>
    </dataValidation>
    <dataValidation type="list" allowBlank="1" showInputMessage="1" showErrorMessage="1" sqref="B18">
      <formula1>$A$115:$A$121</formula1>
    </dataValidation>
    <dataValidation type="list" allowBlank="1" showInputMessage="1" showErrorMessage="1" sqref="B32 B28">
      <formula1>$A$91:$A$113</formula1>
    </dataValidation>
    <dataValidation type="list" allowBlank="1" showInputMessage="1" showErrorMessage="1" sqref="B38 B9">
      <formula1>$A$71:$A$72</formula1>
    </dataValidation>
    <dataValidation type="list" allowBlank="1" showInputMessage="1" showErrorMessage="1" sqref="B36">
      <formula1>$E$52:$E$53</formula1>
    </dataValidation>
    <dataValidation type="list" allowBlank="1" showInputMessage="1" showErrorMessage="1" sqref="B37 B8">
      <formula1>_11x17</formula1>
    </dataValidation>
    <dataValidation type="list" allowBlank="1" showInputMessage="1" showErrorMessage="1" sqref="B27">
      <formula1>$A$91:$A$97</formula1>
    </dataValidation>
    <dataValidation type="list" allowBlank="1" showInputMessage="1" showErrorMessage="1" sqref="B25">
      <formula1>$D$87:$D$97</formula1>
    </dataValidation>
    <dataValidation type="list" allowBlank="1" showInputMessage="1" showErrorMessage="1" sqref="B23 B20">
      <formula1>$E$67:$E$83</formula1>
    </dataValidation>
    <dataValidation type="list" allowBlank="1" showInputMessage="1" showErrorMessage="1" sqref="B19">
      <formula1>$D$86:$D$106</formula1>
    </dataValidation>
    <dataValidation type="list" allowBlank="1" showInputMessage="1" showErrorMessage="1" sqref="B21">
      <formula1>$A$75:$A$79</formula1>
    </dataValidation>
    <dataValidation type="list" allowBlank="1" showInputMessage="1" showErrorMessage="1" sqref="B12">
      <formula1>$A$60:$A$61</formula1>
    </dataValidation>
    <dataValidation type="list" allowBlank="1" showInputMessage="1" showErrorMessage="1" sqref="B11">
      <formula1>$A$56:$A$57</formula1>
    </dataValidation>
    <dataValidation type="list" allowBlank="1" showInputMessage="1" showErrorMessage="1" sqref="B7">
      <formula1>$E$46:$E$64</formula1>
    </dataValidation>
  </dataValidations>
  <pageMargins left="0.25" right="0.25" top="0.75" bottom="0.75" header="0.3" footer="0.3"/>
  <pageSetup orientation="landscape" r:id="rId1"/>
  <headerFooter>
    <oddHeader>&amp;L2014 GSTOP File Namer</oddHeader>
    <oddFooter>&amp;Lhttp://gis.nwcg.gov</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opLeftCell="A4" workbookViewId="0"/>
  </sheetViews>
  <sheetFormatPr defaultRowHeight="15" x14ac:dyDescent="0.25"/>
  <cols>
    <col min="1" max="1" width="77.5703125" customWidth="1"/>
    <col min="2" max="2" width="15.140625" customWidth="1"/>
    <col min="3" max="3" width="25.5703125" customWidth="1"/>
  </cols>
  <sheetData>
    <row r="1" spans="1:1" x14ac:dyDescent="0.25">
      <c r="A1" s="42" t="s">
        <v>200</v>
      </c>
    </row>
    <row r="2" spans="1:1" x14ac:dyDescent="0.25">
      <c r="A2" s="41" t="s">
        <v>184</v>
      </c>
    </row>
    <row r="3" spans="1:1" x14ac:dyDescent="0.25">
      <c r="A3" t="s">
        <v>190</v>
      </c>
    </row>
    <row r="5" spans="1:1" ht="30" x14ac:dyDescent="0.25">
      <c r="A5" s="40" t="s">
        <v>183</v>
      </c>
    </row>
    <row r="6" spans="1:1" x14ac:dyDescent="0.25">
      <c r="A6" s="39"/>
    </row>
    <row r="7" spans="1:1" ht="75" x14ac:dyDescent="0.25">
      <c r="A7" s="39" t="s">
        <v>182</v>
      </c>
    </row>
    <row r="8" spans="1:1" x14ac:dyDescent="0.25">
      <c r="A8" s="39"/>
    </row>
    <row r="9" spans="1:1" x14ac:dyDescent="0.25">
      <c r="A9" s="39" t="s">
        <v>181</v>
      </c>
    </row>
    <row r="10" spans="1:1" ht="30" x14ac:dyDescent="0.25">
      <c r="A10" s="39" t="s">
        <v>180</v>
      </c>
    </row>
    <row r="11" spans="1:1" x14ac:dyDescent="0.25">
      <c r="A11" s="39" t="s">
        <v>179</v>
      </c>
    </row>
    <row r="12" spans="1:1" ht="30" x14ac:dyDescent="0.25">
      <c r="A12" s="39" t="s">
        <v>178</v>
      </c>
    </row>
    <row r="13" spans="1:1" x14ac:dyDescent="0.25">
      <c r="A13" s="39" t="s">
        <v>177</v>
      </c>
    </row>
    <row r="14" spans="1:1" x14ac:dyDescent="0.25">
      <c r="A14" s="39"/>
    </row>
    <row r="15" spans="1:1" ht="30" x14ac:dyDescent="0.25">
      <c r="A15" s="39" t="s">
        <v>176</v>
      </c>
    </row>
    <row r="17" spans="1:3" x14ac:dyDescent="0.25">
      <c r="A17" s="38" t="s">
        <v>175</v>
      </c>
    </row>
    <row r="18" spans="1:3" x14ac:dyDescent="0.25">
      <c r="A18" s="18"/>
    </row>
    <row r="19" spans="1:3" x14ac:dyDescent="0.25">
      <c r="A19" s="37" t="s">
        <v>192</v>
      </c>
      <c r="B19" s="31"/>
      <c r="C19" s="31"/>
    </row>
    <row r="20" spans="1:3" x14ac:dyDescent="0.25">
      <c r="A20" s="33"/>
      <c r="B20" s="32" t="s">
        <v>174</v>
      </c>
      <c r="C20" s="36"/>
    </row>
    <row r="21" spans="1:3" x14ac:dyDescent="0.25">
      <c r="A21" s="33"/>
      <c r="B21" s="34"/>
      <c r="C21" s="32" t="s">
        <v>173</v>
      </c>
    </row>
    <row r="22" spans="1:3" x14ac:dyDescent="0.25">
      <c r="A22" s="33"/>
      <c r="B22" s="33"/>
      <c r="C22" s="35" t="s">
        <v>172</v>
      </c>
    </row>
    <row r="23" spans="1:3" x14ac:dyDescent="0.25">
      <c r="A23" s="33"/>
      <c r="B23" s="33"/>
      <c r="C23" s="35" t="s">
        <v>171</v>
      </c>
    </row>
    <row r="24" spans="1:3" x14ac:dyDescent="0.25">
      <c r="A24" s="33"/>
      <c r="B24" s="33"/>
      <c r="C24" s="35" t="s">
        <v>170</v>
      </c>
    </row>
    <row r="25" spans="1:3" x14ac:dyDescent="0.25">
      <c r="A25" s="33"/>
      <c r="B25" s="33"/>
      <c r="C25" s="35" t="s">
        <v>169</v>
      </c>
    </row>
    <row r="26" spans="1:3" x14ac:dyDescent="0.25">
      <c r="A26" s="33"/>
      <c r="B26" s="33"/>
      <c r="C26" s="32" t="s">
        <v>168</v>
      </c>
    </row>
    <row r="27" spans="1:3" x14ac:dyDescent="0.25">
      <c r="A27" s="33"/>
      <c r="B27" s="32" t="s">
        <v>167</v>
      </c>
      <c r="C27" s="31"/>
    </row>
    <row r="28" spans="1:3" x14ac:dyDescent="0.25">
      <c r="A28" s="33"/>
      <c r="B28" s="35" t="s">
        <v>166</v>
      </c>
      <c r="C28" s="31"/>
    </row>
    <row r="29" spans="1:3" x14ac:dyDescent="0.25">
      <c r="A29" s="33"/>
      <c r="B29" s="34"/>
      <c r="C29" s="32" t="s">
        <v>157</v>
      </c>
    </row>
    <row r="30" spans="1:3" x14ac:dyDescent="0.25">
      <c r="A30" s="33"/>
      <c r="B30" s="33"/>
      <c r="C30" s="35" t="s">
        <v>165</v>
      </c>
    </row>
    <row r="31" spans="1:3" x14ac:dyDescent="0.25">
      <c r="A31" s="33"/>
      <c r="B31" s="33"/>
      <c r="C31" s="35" t="s">
        <v>159</v>
      </c>
    </row>
    <row r="32" spans="1:3" x14ac:dyDescent="0.25">
      <c r="A32" s="33"/>
      <c r="B32" s="33"/>
      <c r="C32" s="35" t="s">
        <v>164</v>
      </c>
    </row>
    <row r="33" spans="1:3" x14ac:dyDescent="0.25">
      <c r="A33" s="33"/>
      <c r="B33" s="33"/>
      <c r="C33" s="35" t="s">
        <v>45</v>
      </c>
    </row>
    <row r="34" spans="1:3" x14ac:dyDescent="0.25">
      <c r="A34" s="33"/>
      <c r="B34" s="33"/>
      <c r="C34" s="35" t="s">
        <v>163</v>
      </c>
    </row>
    <row r="35" spans="1:3" x14ac:dyDescent="0.25">
      <c r="A35" s="33"/>
      <c r="B35" s="33"/>
      <c r="C35" s="35" t="s">
        <v>162</v>
      </c>
    </row>
    <row r="36" spans="1:3" x14ac:dyDescent="0.25">
      <c r="A36" s="33"/>
      <c r="B36" s="32" t="s">
        <v>161</v>
      </c>
      <c r="C36" s="31"/>
    </row>
    <row r="37" spans="1:3" x14ac:dyDescent="0.25">
      <c r="A37" s="33"/>
      <c r="B37" s="34"/>
      <c r="C37" s="32" t="s">
        <v>160</v>
      </c>
    </row>
    <row r="38" spans="1:3" x14ac:dyDescent="0.25">
      <c r="A38" s="33"/>
      <c r="B38" s="33"/>
      <c r="C38" s="35" t="s">
        <v>159</v>
      </c>
    </row>
    <row r="39" spans="1:3" x14ac:dyDescent="0.25">
      <c r="A39" s="33"/>
      <c r="B39" s="32" t="s">
        <v>158</v>
      </c>
      <c r="C39" s="31"/>
    </row>
    <row r="40" spans="1:3" x14ac:dyDescent="0.25">
      <c r="A40" s="33"/>
      <c r="B40" s="34"/>
      <c r="C40" s="32" t="s">
        <v>157</v>
      </c>
    </row>
    <row r="41" spans="1:3" x14ac:dyDescent="0.25">
      <c r="A41" s="33"/>
      <c r="B41" s="32" t="s">
        <v>156</v>
      </c>
      <c r="C41"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GSTOP File Namer 2014</vt:lpstr>
      <vt:lpstr>Instructions</vt:lpstr>
      <vt:lpstr>_11x17</vt:lpstr>
      <vt:lpstr>land</vt:lpstr>
      <vt:lpstr>'GSTOP File Namer 2014'!Print_Area</vt:lpstr>
      <vt:lpstr>type</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GSC</dc:creator>
  <cp:lastModifiedBy>USDA Forest Service</cp:lastModifiedBy>
  <cp:lastPrinted>2014-02-21T19:42:06Z</cp:lastPrinted>
  <dcterms:created xsi:type="dcterms:W3CDTF">2008-07-30T18:23:33Z</dcterms:created>
  <dcterms:modified xsi:type="dcterms:W3CDTF">2017-06-07T23:14:41Z</dcterms:modified>
</cp:coreProperties>
</file>