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<sst xmlns="http://schemas.openxmlformats.org/spreadsheetml/2006/main" count="130" uniqueCount="21">
  <si>
    <t>Motel</t>
  </si>
  <si>
    <t>Per Diem</t>
  </si>
  <si>
    <t>Supplies</t>
  </si>
  <si>
    <t>Car</t>
  </si>
  <si>
    <t xml:space="preserve"> </t>
  </si>
  <si>
    <t xml:space="preserve">    </t>
  </si>
  <si>
    <t>Sue McCourt</t>
  </si>
  <si>
    <t>OT Hrs</t>
  </si>
  <si>
    <t>OT Cost</t>
  </si>
  <si>
    <t>Reg Cost</t>
  </si>
  <si>
    <t>Reg Hrs</t>
  </si>
  <si>
    <t>Gas</t>
  </si>
  <si>
    <t>Person - Date</t>
  </si>
  <si>
    <t>Total</t>
  </si>
  <si>
    <t>Daily</t>
  </si>
  <si>
    <t>Cumulative</t>
  </si>
  <si>
    <t>Nanette Madden</t>
  </si>
  <si>
    <t>Matt Buhler</t>
  </si>
  <si>
    <t>Judith Dyess</t>
  </si>
  <si>
    <t xml:space="preserve">Bridger Teton Fire Prevention Team </t>
  </si>
  <si>
    <t>Flight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</si>
</sst>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 horizontal="right"/>
    </xf>
    <xf numFmtId="44" fontId="0" fillId="0" borderId="0" xfId="17" applyFont="1" applyAlignment="1">
      <alignment/>
    </xf>
    <xf numFmtId="15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7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17" applyNumberFormat="1" applyAlignment="1">
      <alignment/>
    </xf>
    <xf numFmtId="44" fontId="4" fillId="0" borderId="0" xfId="0" applyNumberFormat="1" applyFont="1" applyAlignment="1">
      <alignment horizontal="left"/>
    </xf>
    <xf numFmtId="44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14" fontId="0" fillId="0" borderId="0" xfId="0" applyNumberFormat="1" applyAlignment="1">
      <alignment/>
    </xf>
    <xf numFmtId="4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60" sqref="M160"/>
    </sheetView>
  </sheetViews>
  <sheetFormatPr defaultColWidth="9.140625" defaultRowHeight="12.75"/>
  <cols>
    <col min="1" max="1" width="16.421875" style="0" customWidth="1"/>
    <col min="2" max="2" width="7.28125" style="0" bestFit="1" customWidth="1"/>
    <col min="3" max="3" width="12.00390625" style="0" bestFit="1" customWidth="1"/>
    <col min="4" max="4" width="8.28125" style="0" bestFit="1" customWidth="1"/>
    <col min="5" max="5" width="10.7109375" style="0" bestFit="1" customWidth="1"/>
    <col min="6" max="7" width="10.421875" style="0" bestFit="1" customWidth="1"/>
    <col min="8" max="8" width="12.00390625" style="0" bestFit="1" customWidth="1"/>
    <col min="9" max="9" width="10.28125" style="0" bestFit="1" customWidth="1"/>
    <col min="11" max="11" width="10.28125" style="0" bestFit="1" customWidth="1"/>
    <col min="12" max="12" width="10.57421875" style="8" customWidth="1"/>
    <col min="13" max="13" width="14.7109375" style="7" customWidth="1"/>
  </cols>
  <sheetData>
    <row r="1" spans="1:6" ht="18">
      <c r="A1" s="1" t="s">
        <v>19</v>
      </c>
      <c r="F1" t="s">
        <v>5</v>
      </c>
    </row>
    <row r="2" spans="1:13" ht="12.75">
      <c r="A2" t="s">
        <v>4</v>
      </c>
      <c r="L2" s="10" t="s">
        <v>14</v>
      </c>
      <c r="M2" s="10" t="s">
        <v>15</v>
      </c>
    </row>
    <row r="3" spans="1:13" s="7" customFormat="1" ht="12.75">
      <c r="A3" s="7" t="s">
        <v>12</v>
      </c>
      <c r="B3" s="10" t="s">
        <v>7</v>
      </c>
      <c r="C3" s="10" t="s">
        <v>8</v>
      </c>
      <c r="D3" s="10" t="s">
        <v>10</v>
      </c>
      <c r="E3" s="10" t="s">
        <v>9</v>
      </c>
      <c r="F3" s="10" t="s">
        <v>0</v>
      </c>
      <c r="G3" s="7" t="s">
        <v>1</v>
      </c>
      <c r="H3" s="10" t="s">
        <v>2</v>
      </c>
      <c r="I3" s="10" t="s">
        <v>3</v>
      </c>
      <c r="J3" s="10" t="s">
        <v>11</v>
      </c>
      <c r="K3" s="7" t="s">
        <v>20</v>
      </c>
      <c r="L3" s="10" t="s">
        <v>13</v>
      </c>
      <c r="M3" s="10" t="s">
        <v>13</v>
      </c>
    </row>
    <row r="4" spans="1:12" ht="12.75">
      <c r="A4" s="6"/>
      <c r="C4" s="4"/>
      <c r="F4" s="3"/>
      <c r="G4" s="11"/>
      <c r="H4" s="11"/>
      <c r="I4" s="3"/>
      <c r="J4" s="3"/>
      <c r="K4" s="3"/>
      <c r="L4" s="9"/>
    </row>
    <row r="5" spans="1:12" ht="12.75">
      <c r="A5" s="6"/>
      <c r="C5" s="4"/>
      <c r="F5" s="3"/>
      <c r="G5" s="11"/>
      <c r="H5" s="11"/>
      <c r="I5" s="3"/>
      <c r="J5" s="3"/>
      <c r="K5" s="3"/>
      <c r="L5" s="9"/>
    </row>
    <row r="6" spans="1:12" ht="12.75">
      <c r="A6" s="6">
        <v>37101</v>
      </c>
      <c r="C6" s="4"/>
      <c r="F6" s="3"/>
      <c r="G6" s="11"/>
      <c r="H6" s="11"/>
      <c r="I6" s="3"/>
      <c r="J6" s="3"/>
      <c r="K6" s="3"/>
      <c r="L6" s="9"/>
    </row>
    <row r="7" spans="1:12" ht="12.75">
      <c r="A7" t="s">
        <v>6</v>
      </c>
      <c r="B7">
        <v>7</v>
      </c>
      <c r="C7" s="4">
        <f>PRODUCT(B7,25.4)</f>
        <v>177.79999999999998</v>
      </c>
      <c r="D7">
        <v>8</v>
      </c>
      <c r="E7" s="4">
        <f>PRODUCT(D7,16.7)</f>
        <v>133.6</v>
      </c>
      <c r="F7" s="5">
        <v>72.08</v>
      </c>
      <c r="G7" s="5">
        <v>36</v>
      </c>
      <c r="H7" s="5">
        <v>0</v>
      </c>
      <c r="I7" s="5">
        <v>1208</v>
      </c>
      <c r="J7" s="3"/>
      <c r="K7" s="3"/>
      <c r="L7" s="9"/>
    </row>
    <row r="8" spans="1:12" ht="12.75">
      <c r="A8" t="s">
        <v>16</v>
      </c>
      <c r="B8">
        <v>15</v>
      </c>
      <c r="C8" s="4">
        <f>PRODUCT(B8,26.3)</f>
        <v>394.5</v>
      </c>
      <c r="D8">
        <v>0</v>
      </c>
      <c r="E8" s="4">
        <f>PRODUCT(D8,17.53)</f>
        <v>0</v>
      </c>
      <c r="F8" s="5">
        <v>72.08</v>
      </c>
      <c r="G8" s="5">
        <v>36</v>
      </c>
      <c r="H8" s="5" t="s">
        <v>4</v>
      </c>
      <c r="I8" s="5">
        <v>0</v>
      </c>
      <c r="J8" s="5" t="s">
        <v>4</v>
      </c>
      <c r="K8" s="3"/>
      <c r="L8" s="9"/>
    </row>
    <row r="9" spans="1:12" ht="12.75">
      <c r="A9" t="s">
        <v>17</v>
      </c>
      <c r="B9">
        <v>3</v>
      </c>
      <c r="C9" s="4">
        <f>PRODUCT(B9,15.78)</f>
        <v>47.339999999999996</v>
      </c>
      <c r="D9">
        <v>8</v>
      </c>
      <c r="E9" s="4">
        <f>PRODUCT(D9,10.92)</f>
        <v>87.36</v>
      </c>
      <c r="F9" s="5">
        <v>72.08</v>
      </c>
      <c r="G9" s="5">
        <v>36</v>
      </c>
      <c r="H9" s="3">
        <v>0</v>
      </c>
      <c r="I9" s="5">
        <v>143.52</v>
      </c>
      <c r="J9" s="3"/>
      <c r="K9" s="3"/>
      <c r="L9" s="9"/>
    </row>
    <row r="10" spans="1:12" ht="12.75">
      <c r="A10" s="2" t="s">
        <v>18</v>
      </c>
      <c r="B10">
        <v>0</v>
      </c>
      <c r="C10" s="4">
        <f>PRODUCT(B10,26.33)</f>
        <v>0</v>
      </c>
      <c r="D10">
        <v>0</v>
      </c>
      <c r="E10" s="4">
        <f>PRODUCT(D10,19.28)</f>
        <v>0</v>
      </c>
      <c r="F10" s="3">
        <v>0</v>
      </c>
      <c r="G10" s="3">
        <v>0</v>
      </c>
      <c r="H10" s="3">
        <v>0</v>
      </c>
      <c r="I10" s="5">
        <v>0</v>
      </c>
      <c r="J10" s="3"/>
      <c r="K10" s="3"/>
      <c r="L10" s="9"/>
    </row>
    <row r="11" spans="1:12" ht="12.75">
      <c r="A11" s="2"/>
      <c r="C11" s="4"/>
      <c r="E11" s="4"/>
      <c r="F11" s="5"/>
      <c r="G11" s="5"/>
      <c r="H11" s="3"/>
      <c r="I11" s="5"/>
      <c r="J11" s="3"/>
      <c r="K11" s="3"/>
      <c r="L11" s="9"/>
    </row>
    <row r="12" spans="1:12" ht="12.75">
      <c r="A12" s="2"/>
      <c r="C12" s="4"/>
      <c r="E12" s="4"/>
      <c r="F12" s="3"/>
      <c r="G12" s="3"/>
      <c r="H12" s="3"/>
      <c r="I12" s="5"/>
      <c r="J12" s="3"/>
      <c r="K12" s="3"/>
      <c r="L12" s="9"/>
    </row>
    <row r="13" spans="1:13" ht="12.75">
      <c r="A13" s="2" t="s">
        <v>13</v>
      </c>
      <c r="C13" s="4">
        <f>SUM(C7:C11)</f>
        <v>619.64</v>
      </c>
      <c r="E13" s="13">
        <f aca="true" t="shared" si="0" ref="E13:K13">SUM(E7:E11)</f>
        <v>220.95999999999998</v>
      </c>
      <c r="F13" s="13">
        <f t="shared" si="0"/>
        <v>216.24</v>
      </c>
      <c r="G13" s="13">
        <f t="shared" si="0"/>
        <v>108</v>
      </c>
      <c r="H13" s="13">
        <f t="shared" si="0"/>
        <v>0</v>
      </c>
      <c r="I13" s="13">
        <f t="shared" si="0"/>
        <v>1351.52</v>
      </c>
      <c r="J13" s="13">
        <f t="shared" si="0"/>
        <v>0</v>
      </c>
      <c r="K13" s="13">
        <f t="shared" si="0"/>
        <v>0</v>
      </c>
      <c r="L13" s="12">
        <f>SUM(C13:K13)</f>
        <v>2516.3599999999997</v>
      </c>
      <c r="M13" s="14"/>
    </row>
    <row r="15" spans="1:12" ht="12.75">
      <c r="A15" s="6">
        <v>37102</v>
      </c>
      <c r="C15" s="4"/>
      <c r="F15" s="3"/>
      <c r="G15" s="11"/>
      <c r="H15" s="11"/>
      <c r="I15" s="3"/>
      <c r="J15" s="3"/>
      <c r="K15" s="3"/>
      <c r="L15" s="9"/>
    </row>
    <row r="16" spans="1:12" ht="12.75">
      <c r="A16" s="6"/>
      <c r="C16" s="4"/>
      <c r="F16" s="3"/>
      <c r="G16" s="11"/>
      <c r="H16" s="11"/>
      <c r="I16" s="3"/>
      <c r="J16" s="3"/>
      <c r="K16" s="3"/>
      <c r="L16" s="9"/>
    </row>
    <row r="17" spans="1:12" ht="12.75">
      <c r="A17" t="s">
        <v>6</v>
      </c>
      <c r="B17">
        <v>4.5</v>
      </c>
      <c r="C17" s="4">
        <f>PRODUCT(B17,25.4)</f>
        <v>114.3</v>
      </c>
      <c r="D17">
        <v>8</v>
      </c>
      <c r="E17" s="4">
        <f>PRODUCT(D17,16.7)</f>
        <v>133.6</v>
      </c>
      <c r="F17" s="5">
        <v>72.08</v>
      </c>
      <c r="G17" s="5">
        <v>48</v>
      </c>
      <c r="H17" s="5">
        <v>70.94</v>
      </c>
      <c r="I17" s="5">
        <v>0</v>
      </c>
      <c r="J17" s="3"/>
      <c r="K17" s="3">
        <v>1108</v>
      </c>
      <c r="L17" s="9"/>
    </row>
    <row r="18" spans="1:12" ht="12.75">
      <c r="A18" t="s">
        <v>16</v>
      </c>
      <c r="B18">
        <v>4.5</v>
      </c>
      <c r="C18" s="4">
        <f>PRODUCT(B18,26.3)</f>
        <v>118.35000000000001</v>
      </c>
      <c r="D18">
        <v>8</v>
      </c>
      <c r="E18" s="4">
        <f>PRODUCT(D18,17.53)</f>
        <v>140.24</v>
      </c>
      <c r="F18" s="5">
        <v>72.08</v>
      </c>
      <c r="G18" s="5">
        <v>48</v>
      </c>
      <c r="H18" s="5">
        <v>24.95</v>
      </c>
      <c r="I18" s="5">
        <v>0</v>
      </c>
      <c r="J18" s="5" t="s">
        <v>4</v>
      </c>
      <c r="K18" s="3">
        <v>1108</v>
      </c>
      <c r="L18" s="9"/>
    </row>
    <row r="19" spans="1:12" ht="12.75">
      <c r="A19" t="s">
        <v>17</v>
      </c>
      <c r="B19">
        <v>4.5</v>
      </c>
      <c r="C19" s="4">
        <f>PRODUCT(B19,15.78)</f>
        <v>71.00999999999999</v>
      </c>
      <c r="D19">
        <v>8</v>
      </c>
      <c r="E19" s="4">
        <f>PRODUCT(D19,10.92)</f>
        <v>87.36</v>
      </c>
      <c r="F19" s="5">
        <v>72.08</v>
      </c>
      <c r="G19" s="5">
        <v>48</v>
      </c>
      <c r="H19" s="3">
        <v>0</v>
      </c>
      <c r="I19" s="5">
        <v>0</v>
      </c>
      <c r="J19" s="3"/>
      <c r="K19" s="3"/>
      <c r="L19" s="9"/>
    </row>
    <row r="20" spans="1:12" ht="12.75">
      <c r="A20" s="2" t="s">
        <v>18</v>
      </c>
      <c r="B20">
        <v>4.5</v>
      </c>
      <c r="C20" s="4">
        <f>PRODUCT(B20,26.33)</f>
        <v>118.48499999999999</v>
      </c>
      <c r="D20">
        <v>8</v>
      </c>
      <c r="E20" s="4">
        <f>PRODUCT(D20,19.28)</f>
        <v>154.24</v>
      </c>
      <c r="F20" s="3">
        <v>72.08</v>
      </c>
      <c r="G20" s="3">
        <v>36</v>
      </c>
      <c r="H20" s="3">
        <v>0</v>
      </c>
      <c r="I20" s="5">
        <v>581</v>
      </c>
      <c r="J20" s="3"/>
      <c r="K20" s="3">
        <v>513</v>
      </c>
      <c r="L20" s="9"/>
    </row>
    <row r="21" spans="1:12" ht="12.75">
      <c r="A21" s="2"/>
      <c r="C21" s="4"/>
      <c r="E21" s="4"/>
      <c r="F21" s="5"/>
      <c r="G21" s="5"/>
      <c r="H21" s="3"/>
      <c r="I21" s="5"/>
      <c r="J21" s="3"/>
      <c r="K21" s="3"/>
      <c r="L21" s="9"/>
    </row>
    <row r="22" spans="1:12" ht="12.75">
      <c r="A22" s="2"/>
      <c r="C22" s="4"/>
      <c r="E22" s="4"/>
      <c r="F22" s="3"/>
      <c r="G22" s="3"/>
      <c r="H22" s="3"/>
      <c r="I22" s="5"/>
      <c r="J22" s="3"/>
      <c r="K22" s="3"/>
      <c r="L22" s="9"/>
    </row>
    <row r="23" spans="1:13" ht="12.75">
      <c r="A23" s="2" t="s">
        <v>13</v>
      </c>
      <c r="C23" s="4">
        <f>SUM(C17:C21)</f>
        <v>422.145</v>
      </c>
      <c r="E23" s="13">
        <f aca="true" t="shared" si="1" ref="E23:K23">SUM(E17:E21)</f>
        <v>515.44</v>
      </c>
      <c r="F23" s="13">
        <f t="shared" si="1"/>
        <v>288.32</v>
      </c>
      <c r="G23" s="13">
        <f t="shared" si="1"/>
        <v>180</v>
      </c>
      <c r="H23" s="13">
        <f t="shared" si="1"/>
        <v>95.89</v>
      </c>
      <c r="I23" s="13">
        <f t="shared" si="1"/>
        <v>581</v>
      </c>
      <c r="J23" s="13">
        <f t="shared" si="1"/>
        <v>0</v>
      </c>
      <c r="K23" s="13">
        <f t="shared" si="1"/>
        <v>2729</v>
      </c>
      <c r="L23" s="12">
        <f>SUM(C23:K23)</f>
        <v>4811.795</v>
      </c>
      <c r="M23" s="14">
        <f>L13+L23</f>
        <v>7328.155</v>
      </c>
    </row>
    <row r="25" spans="1:12" ht="12.75">
      <c r="A25" s="6">
        <v>37103</v>
      </c>
      <c r="C25" s="4"/>
      <c r="F25" s="3"/>
      <c r="G25" s="11"/>
      <c r="H25" s="11"/>
      <c r="I25" s="3"/>
      <c r="J25" s="3"/>
      <c r="K25" s="3"/>
      <c r="L25" s="9"/>
    </row>
    <row r="26" spans="1:12" ht="12.75">
      <c r="A26" s="6"/>
      <c r="C26" s="4"/>
      <c r="F26" s="3"/>
      <c r="G26" s="11"/>
      <c r="H26" s="11"/>
      <c r="I26" s="3"/>
      <c r="J26" s="3"/>
      <c r="K26" s="3"/>
      <c r="L26" s="9"/>
    </row>
    <row r="27" spans="1:12" ht="12.75">
      <c r="A27" t="s">
        <v>6</v>
      </c>
      <c r="B27">
        <v>3.5</v>
      </c>
      <c r="C27" s="4">
        <f>PRODUCT(B27,25.4)</f>
        <v>88.89999999999999</v>
      </c>
      <c r="D27">
        <v>8</v>
      </c>
      <c r="E27" s="4">
        <f>PRODUCT(D27,16.7)</f>
        <v>133.6</v>
      </c>
      <c r="F27" s="5">
        <v>72.08</v>
      </c>
      <c r="G27" s="5">
        <v>48</v>
      </c>
      <c r="H27" s="5">
        <v>0</v>
      </c>
      <c r="I27" s="5">
        <v>0</v>
      </c>
      <c r="J27" s="3"/>
      <c r="K27" s="3"/>
      <c r="L27" s="9"/>
    </row>
    <row r="28" spans="1:12" ht="12.75">
      <c r="A28" t="s">
        <v>16</v>
      </c>
      <c r="B28">
        <v>3.5</v>
      </c>
      <c r="C28" s="4">
        <f>PRODUCT(B28,26.3)</f>
        <v>92.05</v>
      </c>
      <c r="D28">
        <v>8</v>
      </c>
      <c r="E28" s="4">
        <f>PRODUCT(D28,17.53)</f>
        <v>140.24</v>
      </c>
      <c r="F28" s="5">
        <v>72.08</v>
      </c>
      <c r="G28" s="5">
        <v>48</v>
      </c>
      <c r="H28" s="5" t="s">
        <v>4</v>
      </c>
      <c r="I28" s="5">
        <v>0</v>
      </c>
      <c r="J28" s="5" t="s">
        <v>4</v>
      </c>
      <c r="K28" s="3"/>
      <c r="L28" s="9"/>
    </row>
    <row r="29" spans="1:12" ht="12.75">
      <c r="A29" t="s">
        <v>17</v>
      </c>
      <c r="B29">
        <v>11.5</v>
      </c>
      <c r="C29" s="4">
        <f>PRODUCT(B29,15.78)</f>
        <v>181.47</v>
      </c>
      <c r="D29">
        <v>0</v>
      </c>
      <c r="E29" s="4">
        <f>PRODUCT(D29,10.92)</f>
        <v>0</v>
      </c>
      <c r="F29" s="5">
        <v>72.08</v>
      </c>
      <c r="G29" s="5">
        <v>48</v>
      </c>
      <c r="H29" s="3">
        <v>0</v>
      </c>
      <c r="I29" s="5">
        <v>0</v>
      </c>
      <c r="J29" s="3"/>
      <c r="K29" s="3"/>
      <c r="L29" s="9"/>
    </row>
    <row r="30" spans="1:12" ht="12.75">
      <c r="A30" s="2" t="s">
        <v>18</v>
      </c>
      <c r="B30">
        <v>3.5</v>
      </c>
      <c r="C30" s="4">
        <f>PRODUCT(B30,26.33)</f>
        <v>92.155</v>
      </c>
      <c r="D30">
        <v>8</v>
      </c>
      <c r="E30" s="4">
        <f>PRODUCT(D30,23.13)</f>
        <v>185.04</v>
      </c>
      <c r="F30" s="3">
        <v>72.08</v>
      </c>
      <c r="G30" s="3">
        <v>48</v>
      </c>
      <c r="H30" s="3">
        <v>0</v>
      </c>
      <c r="I30" s="5">
        <v>0</v>
      </c>
      <c r="J30" s="3"/>
      <c r="K30" s="3"/>
      <c r="L30" s="9"/>
    </row>
    <row r="31" spans="1:12" ht="12.75">
      <c r="A31" s="2"/>
      <c r="C31" s="4"/>
      <c r="E31" s="4"/>
      <c r="F31" s="3"/>
      <c r="G31" s="3"/>
      <c r="H31" s="3"/>
      <c r="I31" s="5"/>
      <c r="J31" s="3"/>
      <c r="K31" s="3"/>
      <c r="L31" s="9"/>
    </row>
    <row r="32" spans="1:13" ht="12.75">
      <c r="A32" s="2" t="s">
        <v>13</v>
      </c>
      <c r="C32" s="4">
        <f>SUM(C27:C31)</f>
        <v>454.57499999999993</v>
      </c>
      <c r="E32" s="4">
        <f>SUM(E27:E31)</f>
        <v>458.88</v>
      </c>
      <c r="F32" s="3">
        <f>SUM(F27:F31)</f>
        <v>288.32</v>
      </c>
      <c r="G32" s="3">
        <f>SUM(G27:G30)</f>
        <v>192</v>
      </c>
      <c r="H32" s="3">
        <f>SUM(H27:H30)</f>
        <v>0</v>
      </c>
      <c r="I32" s="5">
        <f>SUM(I27:I31)</f>
        <v>0</v>
      </c>
      <c r="J32" s="3"/>
      <c r="K32" s="3">
        <f>SUM(H32:J32)</f>
        <v>0</v>
      </c>
      <c r="L32" s="16">
        <f>SUM(C32:K32)</f>
        <v>1393.7749999999999</v>
      </c>
      <c r="M32" s="14">
        <f>L32+M23</f>
        <v>8721.93</v>
      </c>
    </row>
    <row r="33" spans="1:12" ht="12.75">
      <c r="A33" s="2"/>
      <c r="C33" s="4"/>
      <c r="E33" s="4"/>
      <c r="F33" s="3"/>
      <c r="G33" s="3"/>
      <c r="H33" s="3"/>
      <c r="I33" s="5"/>
      <c r="J33" s="3"/>
      <c r="K33" s="3"/>
      <c r="L33" s="9"/>
    </row>
    <row r="34" spans="1:12" ht="12.75">
      <c r="A34" s="2">
        <v>37104</v>
      </c>
      <c r="C34" s="4"/>
      <c r="E34" s="4"/>
      <c r="F34" s="3"/>
      <c r="G34" s="3"/>
      <c r="H34" s="3"/>
      <c r="I34" s="5"/>
      <c r="J34" s="3"/>
      <c r="K34" s="3"/>
      <c r="L34" s="9"/>
    </row>
    <row r="35" spans="1:12" ht="12.75">
      <c r="A35" s="2"/>
      <c r="C35" s="4"/>
      <c r="E35" s="4"/>
      <c r="F35" s="5"/>
      <c r="G35" s="5"/>
      <c r="H35" s="3"/>
      <c r="I35" s="5"/>
      <c r="J35" s="3"/>
      <c r="K35" s="3"/>
      <c r="L35" s="9"/>
    </row>
    <row r="36" spans="1:12" ht="12.75">
      <c r="A36" t="s">
        <v>6</v>
      </c>
      <c r="B36">
        <v>4.5</v>
      </c>
      <c r="C36" s="4">
        <f>PRODUCT(B36,25.4)</f>
        <v>114.3</v>
      </c>
      <c r="D36">
        <v>8</v>
      </c>
      <c r="E36" s="4">
        <f>PRODUCT(D36,16.7)</f>
        <v>133.6</v>
      </c>
      <c r="F36" s="5">
        <v>72.08</v>
      </c>
      <c r="G36" s="5">
        <v>48</v>
      </c>
      <c r="H36" s="5"/>
      <c r="I36" s="5">
        <v>0</v>
      </c>
      <c r="J36" s="3"/>
      <c r="K36" s="3"/>
      <c r="L36" s="9"/>
    </row>
    <row r="37" spans="1:12" ht="12.75">
      <c r="A37" t="s">
        <v>16</v>
      </c>
      <c r="B37">
        <v>4.5</v>
      </c>
      <c r="C37" s="4">
        <f>PRODUCT(B37,26.3)</f>
        <v>118.35000000000001</v>
      </c>
      <c r="D37">
        <v>8</v>
      </c>
      <c r="E37" s="4">
        <f>PRODUCT(D37,17.53)</f>
        <v>140.24</v>
      </c>
      <c r="F37" s="5">
        <v>72.08</v>
      </c>
      <c r="G37" s="5">
        <v>48</v>
      </c>
      <c r="H37" s="5" t="s">
        <v>4</v>
      </c>
      <c r="I37" s="5">
        <v>0</v>
      </c>
      <c r="J37" s="5" t="s">
        <v>4</v>
      </c>
      <c r="K37" s="3"/>
      <c r="L37" s="9"/>
    </row>
    <row r="38" spans="1:12" ht="12.75">
      <c r="A38" t="s">
        <v>17</v>
      </c>
      <c r="B38">
        <v>12.5</v>
      </c>
      <c r="C38" s="4">
        <f>PRODUCT(B38,15.78)</f>
        <v>197.25</v>
      </c>
      <c r="D38">
        <v>0</v>
      </c>
      <c r="E38" s="4">
        <f>PRODUCT(D38,10.92)</f>
        <v>0</v>
      </c>
      <c r="F38" s="5">
        <v>72.08</v>
      </c>
      <c r="G38" s="5">
        <v>48</v>
      </c>
      <c r="H38" s="3">
        <v>49.93</v>
      </c>
      <c r="I38" s="5">
        <v>0</v>
      </c>
      <c r="J38" s="3"/>
      <c r="K38" s="3"/>
      <c r="L38" s="9"/>
    </row>
    <row r="39" spans="1:12" ht="12.75">
      <c r="A39" s="2" t="s">
        <v>18</v>
      </c>
      <c r="B39">
        <v>5</v>
      </c>
      <c r="C39" s="4">
        <f>PRODUCT(B39,26.33)</f>
        <v>131.64999999999998</v>
      </c>
      <c r="D39">
        <v>8</v>
      </c>
      <c r="E39" s="4">
        <f>PRODUCT(D39,23.13)</f>
        <v>185.04</v>
      </c>
      <c r="F39" s="3">
        <v>72.08</v>
      </c>
      <c r="G39" s="3">
        <v>48</v>
      </c>
      <c r="H39" s="3">
        <v>0</v>
      </c>
      <c r="I39" s="5">
        <v>0</v>
      </c>
      <c r="J39" s="3"/>
      <c r="K39" s="3"/>
      <c r="L39" s="9"/>
    </row>
    <row r="40" spans="1:12" ht="12.75">
      <c r="A40" s="2"/>
      <c r="C40" s="4"/>
      <c r="E40" s="4"/>
      <c r="F40" s="3"/>
      <c r="G40" s="3"/>
      <c r="H40" s="3"/>
      <c r="I40" s="5"/>
      <c r="J40" s="3"/>
      <c r="K40" s="3"/>
      <c r="L40" s="9"/>
    </row>
    <row r="41" spans="1:13" ht="12.75">
      <c r="A41" s="2" t="s">
        <v>13</v>
      </c>
      <c r="C41" s="4">
        <f>SUM(C36:C40)</f>
        <v>561.55</v>
      </c>
      <c r="E41" s="4">
        <f>SUM(E36:E40)</f>
        <v>458.88</v>
      </c>
      <c r="F41" s="3">
        <f>SUM(F36:F40)</f>
        <v>288.32</v>
      </c>
      <c r="G41" s="3">
        <f>SUM(G36:G39)</f>
        <v>192</v>
      </c>
      <c r="H41" s="3">
        <f>SUM(H38:H40)</f>
        <v>49.93</v>
      </c>
      <c r="I41" s="5">
        <f>SUM(I36:I40)</f>
        <v>0</v>
      </c>
      <c r="J41" s="3"/>
      <c r="K41" s="3"/>
      <c r="L41" s="16">
        <f>SUM(C41:K41)</f>
        <v>1550.68</v>
      </c>
      <c r="M41" s="14">
        <f>L41+M32</f>
        <v>10272.61</v>
      </c>
    </row>
    <row r="42" spans="1:12" ht="12.75">
      <c r="A42" s="2"/>
      <c r="C42" s="4"/>
      <c r="E42" s="4"/>
      <c r="F42" s="5"/>
      <c r="G42" s="5"/>
      <c r="H42" s="3"/>
      <c r="I42" s="5"/>
      <c r="J42" s="3"/>
      <c r="K42" s="3"/>
      <c r="L42" s="9"/>
    </row>
    <row r="43" spans="1:12" ht="12.75">
      <c r="A43" s="2">
        <v>37105</v>
      </c>
      <c r="C43" s="4"/>
      <c r="E43" s="4"/>
      <c r="F43" s="5"/>
      <c r="G43" s="5"/>
      <c r="H43" s="3"/>
      <c r="I43" s="5"/>
      <c r="J43" s="3"/>
      <c r="K43" s="3"/>
      <c r="L43" s="9"/>
    </row>
    <row r="44" spans="3:12" ht="12.75">
      <c r="C44" s="4"/>
      <c r="E44" s="4"/>
      <c r="F44" s="5"/>
      <c r="G44" s="3"/>
      <c r="H44" s="3"/>
      <c r="I44" s="5"/>
      <c r="J44" s="3"/>
      <c r="K44" s="3"/>
      <c r="L44" s="9"/>
    </row>
    <row r="45" spans="1:12" ht="12.75">
      <c r="A45" t="s">
        <v>6</v>
      </c>
      <c r="B45">
        <v>4</v>
      </c>
      <c r="C45" s="4">
        <f>PRODUCT(B45,25.4)</f>
        <v>101.6</v>
      </c>
      <c r="D45">
        <v>8</v>
      </c>
      <c r="E45" s="4">
        <f>PRODUCT(D45,16.7)</f>
        <v>133.6</v>
      </c>
      <c r="F45" s="5">
        <v>89</v>
      </c>
      <c r="G45" s="5">
        <v>48</v>
      </c>
      <c r="H45" s="5">
        <v>0</v>
      </c>
      <c r="I45" s="5">
        <v>0</v>
      </c>
      <c r="J45" s="3"/>
      <c r="K45" s="3"/>
      <c r="L45" s="9"/>
    </row>
    <row r="46" spans="1:12" ht="12.75">
      <c r="A46" t="s">
        <v>16</v>
      </c>
      <c r="B46">
        <v>4</v>
      </c>
      <c r="C46" s="4">
        <f>PRODUCT(B46,26.3)</f>
        <v>105.2</v>
      </c>
      <c r="D46">
        <v>8</v>
      </c>
      <c r="E46" s="4">
        <f>PRODUCT(D46,17.53)</f>
        <v>140.24</v>
      </c>
      <c r="F46" s="5">
        <v>89</v>
      </c>
      <c r="G46" s="5">
        <v>48</v>
      </c>
      <c r="H46" s="5" t="s">
        <v>4</v>
      </c>
      <c r="I46" s="5">
        <v>0</v>
      </c>
      <c r="J46" s="5" t="s">
        <v>4</v>
      </c>
      <c r="K46" s="3"/>
      <c r="L46" s="9"/>
    </row>
    <row r="47" spans="1:12" ht="12.75">
      <c r="A47" t="s">
        <v>17</v>
      </c>
      <c r="B47">
        <v>4</v>
      </c>
      <c r="C47" s="4">
        <f>PRODUCT(B47,15.78)</f>
        <v>63.12</v>
      </c>
      <c r="D47">
        <v>8</v>
      </c>
      <c r="E47" s="4">
        <f>PRODUCT(D47,10.92)</f>
        <v>87.36</v>
      </c>
      <c r="F47" s="5">
        <v>89</v>
      </c>
      <c r="G47" s="5">
        <v>48</v>
      </c>
      <c r="H47" s="3">
        <v>0</v>
      </c>
      <c r="I47" s="5">
        <v>0</v>
      </c>
      <c r="J47" s="3"/>
      <c r="K47" s="3"/>
      <c r="L47" s="9"/>
    </row>
    <row r="48" spans="1:12" ht="12.75">
      <c r="A48" s="2" t="s">
        <v>18</v>
      </c>
      <c r="B48">
        <v>3.5</v>
      </c>
      <c r="C48" s="4">
        <f>PRODUCT(B48,26.33)</f>
        <v>92.155</v>
      </c>
      <c r="D48">
        <v>8</v>
      </c>
      <c r="E48" s="4">
        <f>PRODUCT(D48,23.13)</f>
        <v>185.04</v>
      </c>
      <c r="F48" s="3">
        <v>89</v>
      </c>
      <c r="G48" s="3">
        <v>48</v>
      </c>
      <c r="H48" s="3">
        <v>0</v>
      </c>
      <c r="I48" s="5">
        <v>0</v>
      </c>
      <c r="J48" s="3"/>
      <c r="K48" s="3"/>
      <c r="L48" s="9"/>
    </row>
    <row r="49" spans="1:12" ht="12.75">
      <c r="A49" s="2"/>
      <c r="C49" s="4"/>
      <c r="E49" s="4"/>
      <c r="F49" s="3"/>
      <c r="G49" s="3"/>
      <c r="H49" s="3"/>
      <c r="I49" s="5"/>
      <c r="J49" s="3"/>
      <c r="K49" s="3"/>
      <c r="L49" s="9"/>
    </row>
    <row r="50" spans="1:13" ht="12.75">
      <c r="A50" s="2" t="s">
        <v>13</v>
      </c>
      <c r="C50" s="4">
        <f>SUM(C44:C48)</f>
        <v>362.07500000000005</v>
      </c>
      <c r="E50" s="4">
        <f>SUM(E44:E48)</f>
        <v>546.24</v>
      </c>
      <c r="F50" s="3">
        <f>SUM(F44:F48)</f>
        <v>356</v>
      </c>
      <c r="G50" s="3">
        <f>SUM(G44:G48)</f>
        <v>192</v>
      </c>
      <c r="H50" s="3">
        <f>SUM(H46:H48)</f>
        <v>0</v>
      </c>
      <c r="I50" s="5">
        <f>SUM(I44:I48)</f>
        <v>0</v>
      </c>
      <c r="J50" s="3"/>
      <c r="K50" s="3"/>
      <c r="L50" s="16">
        <f>SUM(C50:K50)</f>
        <v>1456.315</v>
      </c>
      <c r="M50" s="14">
        <f>L50+M41</f>
        <v>11728.925000000001</v>
      </c>
    </row>
    <row r="51" spans="1:13" ht="12.75">
      <c r="A51" s="2"/>
      <c r="C51" s="4"/>
      <c r="E51" s="4"/>
      <c r="F51" s="3"/>
      <c r="G51" s="3"/>
      <c r="H51" s="3"/>
      <c r="I51" s="5"/>
      <c r="J51" s="3"/>
      <c r="K51" s="3"/>
      <c r="L51" s="16"/>
      <c r="M51" s="14"/>
    </row>
    <row r="52" spans="1:12" ht="12.75">
      <c r="A52" s="2">
        <v>37106</v>
      </c>
      <c r="C52" s="4"/>
      <c r="E52" s="4"/>
      <c r="F52" s="3"/>
      <c r="G52" s="3"/>
      <c r="H52" s="3"/>
      <c r="I52" s="5"/>
      <c r="J52" s="3"/>
      <c r="K52" s="3"/>
      <c r="L52" s="9"/>
    </row>
    <row r="53" spans="1:13" ht="12.75">
      <c r="A53" s="2"/>
      <c r="C53" s="4"/>
      <c r="E53" s="13"/>
      <c r="F53" s="13"/>
      <c r="G53" s="13"/>
      <c r="H53" s="13"/>
      <c r="I53" s="13"/>
      <c r="J53" s="13"/>
      <c r="K53" s="13"/>
      <c r="L53" s="12"/>
      <c r="M53" s="14"/>
    </row>
    <row r="54" spans="1:12" ht="12.75">
      <c r="A54" t="s">
        <v>6</v>
      </c>
      <c r="B54">
        <v>0</v>
      </c>
      <c r="C54" s="4">
        <f>PRODUCT(B54,25.4)</f>
        <v>0</v>
      </c>
      <c r="D54">
        <v>0</v>
      </c>
      <c r="E54" s="4">
        <f>PRODUCT(D54,16.7)</f>
        <v>0</v>
      </c>
      <c r="F54" s="5">
        <v>89</v>
      </c>
      <c r="G54" s="5">
        <v>48</v>
      </c>
      <c r="H54" s="5">
        <v>71.7</v>
      </c>
      <c r="I54" s="5">
        <v>0</v>
      </c>
      <c r="J54" s="3"/>
      <c r="K54" s="3"/>
      <c r="L54" s="9"/>
    </row>
    <row r="55" spans="1:12" ht="12.75">
      <c r="A55" t="s">
        <v>16</v>
      </c>
      <c r="B55">
        <v>0</v>
      </c>
      <c r="C55" s="4">
        <f>PRODUCT(B55,26.3)</f>
        <v>0</v>
      </c>
      <c r="D55">
        <v>0</v>
      </c>
      <c r="E55" s="4">
        <f>PRODUCT(D55,17.53)</f>
        <v>0</v>
      </c>
      <c r="F55" s="5">
        <v>89</v>
      </c>
      <c r="G55" s="5">
        <v>48</v>
      </c>
      <c r="H55" s="5" t="s">
        <v>4</v>
      </c>
      <c r="I55" s="5">
        <v>0</v>
      </c>
      <c r="J55" s="5" t="s">
        <v>4</v>
      </c>
      <c r="K55" s="3"/>
      <c r="L55" s="9"/>
    </row>
    <row r="56" spans="1:12" ht="12.75">
      <c r="A56" t="s">
        <v>17</v>
      </c>
      <c r="B56">
        <v>0</v>
      </c>
      <c r="C56" s="4">
        <f>PRODUCT(B56,15.78)</f>
        <v>0</v>
      </c>
      <c r="D56">
        <v>0</v>
      </c>
      <c r="E56" s="4">
        <f>PRODUCT(D56,10.92)</f>
        <v>0</v>
      </c>
      <c r="F56" s="5">
        <v>89</v>
      </c>
      <c r="G56" s="5">
        <v>48</v>
      </c>
      <c r="H56" s="3">
        <v>82.68</v>
      </c>
      <c r="I56" s="5">
        <v>0</v>
      </c>
      <c r="J56" s="3"/>
      <c r="K56" s="3"/>
      <c r="L56" s="9"/>
    </row>
    <row r="57" spans="1:12" ht="12.75">
      <c r="A57" s="2" t="s">
        <v>18</v>
      </c>
      <c r="B57">
        <v>0</v>
      </c>
      <c r="C57" s="4">
        <f>PRODUCT(B57,26.33)</f>
        <v>0</v>
      </c>
      <c r="D57">
        <v>0</v>
      </c>
      <c r="E57" s="4">
        <f>PRODUCT(D57,23.13)</f>
        <v>0</v>
      </c>
      <c r="F57" s="3">
        <v>89</v>
      </c>
      <c r="G57" s="3">
        <v>48</v>
      </c>
      <c r="H57" s="3">
        <v>0</v>
      </c>
      <c r="I57" s="5">
        <v>0</v>
      </c>
      <c r="J57" s="3"/>
      <c r="K57" s="3"/>
      <c r="L57" s="9"/>
    </row>
    <row r="58" spans="1:12" ht="12.75">
      <c r="A58" s="2"/>
      <c r="C58" s="4"/>
      <c r="E58" s="4"/>
      <c r="F58" s="3"/>
      <c r="G58" s="3"/>
      <c r="H58" s="3"/>
      <c r="I58" s="5"/>
      <c r="J58" s="3"/>
      <c r="K58" s="3"/>
      <c r="L58" s="9"/>
    </row>
    <row r="59" spans="1:13" ht="12.75">
      <c r="A59" s="2" t="s">
        <v>13</v>
      </c>
      <c r="C59" s="4">
        <f>SUM(C53:C57)</f>
        <v>0</v>
      </c>
      <c r="E59" s="4">
        <f>SUM(E53:E57)</f>
        <v>0</v>
      </c>
      <c r="F59" s="3">
        <f>SUM(F53:F57)</f>
        <v>356</v>
      </c>
      <c r="G59" s="3">
        <f>SUM(G53:G57)</f>
        <v>192</v>
      </c>
      <c r="H59" s="3">
        <f>SUM(H55:H57)</f>
        <v>82.68</v>
      </c>
      <c r="I59" s="5">
        <f>SUM(I53:I57)</f>
        <v>0</v>
      </c>
      <c r="J59" s="3"/>
      <c r="K59" s="3"/>
      <c r="L59" s="16">
        <f>SUM(C59:K59)</f>
        <v>630.6800000000001</v>
      </c>
      <c r="M59" s="14">
        <f>L59+M50</f>
        <v>12359.605000000001</v>
      </c>
    </row>
    <row r="60" spans="3:12" ht="12.75">
      <c r="C60" s="4"/>
      <c r="E60" s="4"/>
      <c r="F60" s="5"/>
      <c r="G60" s="5"/>
      <c r="H60" s="5"/>
      <c r="I60" s="5"/>
      <c r="J60" s="5"/>
      <c r="K60" s="3"/>
      <c r="L60" s="9"/>
    </row>
    <row r="61" spans="1:12" ht="12.75">
      <c r="A61" s="15">
        <v>37107</v>
      </c>
      <c r="C61" s="4"/>
      <c r="E61" s="4"/>
      <c r="F61" s="5"/>
      <c r="G61" s="5"/>
      <c r="H61" s="5"/>
      <c r="I61" s="5"/>
      <c r="J61" s="5"/>
      <c r="K61" s="3"/>
      <c r="L61" s="9"/>
    </row>
    <row r="62" spans="3:12" ht="12.75">
      <c r="C62" s="4"/>
      <c r="E62" s="4"/>
      <c r="F62" s="5"/>
      <c r="G62" s="3"/>
      <c r="H62" s="3"/>
      <c r="I62" s="3"/>
      <c r="J62" s="3"/>
      <c r="K62" s="3"/>
      <c r="L62" s="9"/>
    </row>
    <row r="63" spans="1:12" ht="12.75">
      <c r="A63" t="s">
        <v>6</v>
      </c>
      <c r="B63">
        <v>0</v>
      </c>
      <c r="C63" s="4">
        <f>PRODUCT(B63,25.4)</f>
        <v>0</v>
      </c>
      <c r="D63">
        <v>0</v>
      </c>
      <c r="E63" s="4">
        <f>PRODUCT(D63,16.7)</f>
        <v>0</v>
      </c>
      <c r="F63" s="5">
        <v>89</v>
      </c>
      <c r="G63" s="5">
        <v>48</v>
      </c>
      <c r="H63" s="5">
        <v>0</v>
      </c>
      <c r="I63" s="5">
        <v>0</v>
      </c>
      <c r="J63" s="3"/>
      <c r="K63" s="3"/>
      <c r="L63" s="9"/>
    </row>
    <row r="64" spans="1:12" ht="12.75">
      <c r="A64" t="s">
        <v>16</v>
      </c>
      <c r="B64">
        <v>0</v>
      </c>
      <c r="C64" s="4">
        <f>PRODUCT(B64,26.3)</f>
        <v>0</v>
      </c>
      <c r="D64">
        <v>0</v>
      </c>
      <c r="E64" s="4">
        <f>PRODUCT(D64,17.53)</f>
        <v>0</v>
      </c>
      <c r="F64" s="5">
        <v>89</v>
      </c>
      <c r="G64" s="5">
        <v>48</v>
      </c>
      <c r="H64" s="5" t="s">
        <v>4</v>
      </c>
      <c r="I64" s="5">
        <v>0</v>
      </c>
      <c r="J64" s="5" t="s">
        <v>4</v>
      </c>
      <c r="K64" s="3"/>
      <c r="L64" s="9"/>
    </row>
    <row r="65" spans="1:12" ht="12.75">
      <c r="A65" t="s">
        <v>17</v>
      </c>
      <c r="B65">
        <v>0</v>
      </c>
      <c r="C65" s="4">
        <f>PRODUCT(B65,15.78)</f>
        <v>0</v>
      </c>
      <c r="D65">
        <v>0</v>
      </c>
      <c r="E65" s="4">
        <f>PRODUCT(D65,10.92)</f>
        <v>0</v>
      </c>
      <c r="F65" s="5">
        <v>89</v>
      </c>
      <c r="G65" s="5">
        <v>48</v>
      </c>
      <c r="H65" s="3">
        <v>0</v>
      </c>
      <c r="I65" s="5">
        <v>0</v>
      </c>
      <c r="J65" s="3"/>
      <c r="K65" s="3"/>
      <c r="L65" s="9"/>
    </row>
    <row r="66" spans="1:12" ht="12.75">
      <c r="A66" s="2" t="s">
        <v>18</v>
      </c>
      <c r="B66">
        <v>0</v>
      </c>
      <c r="C66" s="4">
        <f>PRODUCT(B66,26.33)</f>
        <v>0</v>
      </c>
      <c r="D66">
        <v>0</v>
      </c>
      <c r="E66" s="4">
        <f>PRODUCT(D66,23.13)</f>
        <v>0</v>
      </c>
      <c r="F66" s="3">
        <v>89</v>
      </c>
      <c r="G66" s="3">
        <v>48</v>
      </c>
      <c r="H66" s="3">
        <v>0</v>
      </c>
      <c r="I66" s="5">
        <v>0</v>
      </c>
      <c r="J66" s="3"/>
      <c r="K66" s="3"/>
      <c r="L66" s="9"/>
    </row>
    <row r="67" spans="1:12" ht="12.75">
      <c r="A67" s="2"/>
      <c r="C67" s="4"/>
      <c r="E67" s="4"/>
      <c r="F67" s="3"/>
      <c r="G67" s="3"/>
      <c r="H67" s="3"/>
      <c r="I67" s="5"/>
      <c r="J67" s="3"/>
      <c r="K67" s="3"/>
      <c r="L67" s="9"/>
    </row>
    <row r="68" spans="1:13" ht="12.75">
      <c r="A68" s="2" t="s">
        <v>13</v>
      </c>
      <c r="C68" s="4">
        <f>SUM(C62:C66)</f>
        <v>0</v>
      </c>
      <c r="E68" s="4">
        <f>SUM(E62:E66)</f>
        <v>0</v>
      </c>
      <c r="F68" s="3">
        <f>SUM(F62:F66)</f>
        <v>356</v>
      </c>
      <c r="G68" s="3">
        <f>SUM(G63:G66)</f>
        <v>192</v>
      </c>
      <c r="H68" s="3">
        <f>SUM(H64:H66)</f>
        <v>0</v>
      </c>
      <c r="I68" s="5">
        <f>SUM(I62:I66)</f>
        <v>0</v>
      </c>
      <c r="J68" s="3"/>
      <c r="K68" s="3"/>
      <c r="L68" s="16">
        <f>SUM(C68:K68)</f>
        <v>548</v>
      </c>
      <c r="M68" s="14">
        <f>L68+M59</f>
        <v>12907.605000000001</v>
      </c>
    </row>
    <row r="70" ht="12.75">
      <c r="A70" s="15">
        <v>37108</v>
      </c>
    </row>
    <row r="71" spans="1:12" ht="12.75">
      <c r="A71" s="6"/>
      <c r="C71" s="4"/>
      <c r="F71" s="3"/>
      <c r="G71" s="11"/>
      <c r="H71" s="11"/>
      <c r="I71" s="3"/>
      <c r="J71" s="3"/>
      <c r="K71" s="3"/>
      <c r="L71" s="9"/>
    </row>
    <row r="72" spans="1:12" ht="12.75">
      <c r="A72" t="s">
        <v>6</v>
      </c>
      <c r="B72">
        <v>0</v>
      </c>
      <c r="C72" s="4">
        <f>PRODUCT(B72,25.4)</f>
        <v>0</v>
      </c>
      <c r="D72">
        <v>0</v>
      </c>
      <c r="E72" s="4">
        <f>PRODUCT(D72,16.7)</f>
        <v>0</v>
      </c>
      <c r="F72" s="5">
        <v>89</v>
      </c>
      <c r="G72" s="5">
        <v>48</v>
      </c>
      <c r="H72" s="5">
        <v>0</v>
      </c>
      <c r="I72" s="5">
        <v>0</v>
      </c>
      <c r="J72" s="3"/>
      <c r="K72" s="3"/>
      <c r="L72" s="9"/>
    </row>
    <row r="73" spans="1:12" ht="12.75">
      <c r="A73" t="s">
        <v>16</v>
      </c>
      <c r="B73">
        <v>0</v>
      </c>
      <c r="C73" s="4">
        <f>PRODUCT(B73,26.3)</f>
        <v>0</v>
      </c>
      <c r="D73">
        <v>0</v>
      </c>
      <c r="E73" s="4">
        <f>PRODUCT(D73,17.53)</f>
        <v>0</v>
      </c>
      <c r="F73" s="5">
        <v>89</v>
      </c>
      <c r="G73" s="5">
        <v>48</v>
      </c>
      <c r="H73" s="5" t="s">
        <v>4</v>
      </c>
      <c r="I73" s="5">
        <v>0</v>
      </c>
      <c r="J73" s="5" t="s">
        <v>4</v>
      </c>
      <c r="K73" s="3"/>
      <c r="L73" s="9"/>
    </row>
    <row r="74" spans="1:12" ht="12.75">
      <c r="A74" t="s">
        <v>17</v>
      </c>
      <c r="B74">
        <v>0</v>
      </c>
      <c r="C74" s="4">
        <f>PRODUCT(B74,15.78)</f>
        <v>0</v>
      </c>
      <c r="D74">
        <v>0</v>
      </c>
      <c r="E74" s="4">
        <f>PRODUCT(D74,10.92)</f>
        <v>0</v>
      </c>
      <c r="F74" s="5">
        <v>89</v>
      </c>
      <c r="G74" s="5">
        <v>48</v>
      </c>
      <c r="H74" s="3">
        <v>0</v>
      </c>
      <c r="I74" s="5">
        <v>0</v>
      </c>
      <c r="J74" s="3"/>
      <c r="K74" s="3"/>
      <c r="L74" s="9"/>
    </row>
    <row r="75" spans="1:12" ht="12.75">
      <c r="A75" s="2" t="s">
        <v>18</v>
      </c>
      <c r="B75">
        <v>0</v>
      </c>
      <c r="C75" s="4">
        <f>PRODUCT(B75,26.33)</f>
        <v>0</v>
      </c>
      <c r="D75">
        <v>0</v>
      </c>
      <c r="E75" s="4">
        <f>PRODUCT(D75,23.13)</f>
        <v>0</v>
      </c>
      <c r="F75" s="3">
        <v>89</v>
      </c>
      <c r="G75" s="3">
        <v>48</v>
      </c>
      <c r="H75" s="3">
        <v>0</v>
      </c>
      <c r="I75" s="5">
        <v>0</v>
      </c>
      <c r="J75" s="3"/>
      <c r="K75" s="3"/>
      <c r="L75" s="9"/>
    </row>
    <row r="76" spans="1:12" ht="12.75">
      <c r="A76" s="2"/>
      <c r="C76" s="4"/>
      <c r="E76" s="4"/>
      <c r="F76" s="3"/>
      <c r="G76" s="3"/>
      <c r="H76" s="3"/>
      <c r="I76" s="5"/>
      <c r="J76" s="3"/>
      <c r="K76" s="3"/>
      <c r="L76" s="9"/>
    </row>
    <row r="77" spans="1:13" ht="12.75">
      <c r="A77" s="2" t="s">
        <v>13</v>
      </c>
      <c r="C77" s="4">
        <f>SUM(C71:C75)</f>
        <v>0</v>
      </c>
      <c r="E77" s="4">
        <f>SUM(E71:E75)</f>
        <v>0</v>
      </c>
      <c r="F77" s="3">
        <f>SUM(F71:F75)</f>
        <v>356</v>
      </c>
      <c r="G77" s="3">
        <f>SUM(G72:G75)</f>
        <v>192</v>
      </c>
      <c r="H77" s="3">
        <f>SUM(H73:H75)</f>
        <v>0</v>
      </c>
      <c r="I77" s="5">
        <f>SUM(I71:I75)</f>
        <v>0</v>
      </c>
      <c r="J77" s="3"/>
      <c r="K77" s="3"/>
      <c r="L77" s="16">
        <f>SUM(C77:K77)</f>
        <v>548</v>
      </c>
      <c r="M77" s="14">
        <f>L77+M68</f>
        <v>13455.605000000001</v>
      </c>
    </row>
    <row r="78" spans="1:12" ht="12.75">
      <c r="A78" s="2"/>
      <c r="C78" s="4"/>
      <c r="E78" s="4"/>
      <c r="F78" s="3"/>
      <c r="G78" s="3"/>
      <c r="H78" s="3"/>
      <c r="I78" s="5"/>
      <c r="J78" s="3"/>
      <c r="K78" s="3"/>
      <c r="L78" s="9"/>
    </row>
    <row r="79" spans="1:12" ht="12.75">
      <c r="A79" s="2">
        <v>37109</v>
      </c>
      <c r="C79" s="4"/>
      <c r="E79" s="4"/>
      <c r="F79" s="3"/>
      <c r="G79" s="3"/>
      <c r="H79" s="3"/>
      <c r="I79" s="5"/>
      <c r="J79" s="3"/>
      <c r="K79" s="3"/>
      <c r="L79" s="9"/>
    </row>
    <row r="80" spans="1:12" ht="12.75">
      <c r="A80" s="2"/>
      <c r="C80" s="4"/>
      <c r="E80" s="4"/>
      <c r="F80" s="5"/>
      <c r="G80" s="5"/>
      <c r="H80" s="3"/>
      <c r="I80" s="5"/>
      <c r="J80" s="3"/>
      <c r="K80" s="3"/>
      <c r="L80" s="9"/>
    </row>
    <row r="81" spans="1:12" ht="12.75">
      <c r="A81" t="s">
        <v>6</v>
      </c>
      <c r="B81">
        <v>0</v>
      </c>
      <c r="C81" s="4">
        <f>PRODUCT(B81,25.4)</f>
        <v>0</v>
      </c>
      <c r="D81">
        <v>0</v>
      </c>
      <c r="E81" s="4">
        <f>PRODUCT(D81,16.7)</f>
        <v>0</v>
      </c>
      <c r="F81" s="5">
        <v>89</v>
      </c>
      <c r="G81" s="5">
        <v>48</v>
      </c>
      <c r="H81" s="5">
        <v>0</v>
      </c>
      <c r="I81" s="5">
        <v>0</v>
      </c>
      <c r="J81" s="3"/>
      <c r="K81" s="3"/>
      <c r="L81" s="9"/>
    </row>
    <row r="82" spans="1:12" ht="12.75">
      <c r="A82" t="s">
        <v>16</v>
      </c>
      <c r="B82">
        <v>0</v>
      </c>
      <c r="C82" s="4">
        <f>PRODUCT(B82,26.3)</f>
        <v>0</v>
      </c>
      <c r="D82">
        <v>0</v>
      </c>
      <c r="E82" s="4">
        <f>PRODUCT(D82,17.53)</f>
        <v>0</v>
      </c>
      <c r="F82" s="5">
        <v>89</v>
      </c>
      <c r="G82" s="5">
        <v>48</v>
      </c>
      <c r="H82" s="5" t="s">
        <v>4</v>
      </c>
      <c r="I82" s="5">
        <v>0</v>
      </c>
      <c r="J82" s="5" t="s">
        <v>4</v>
      </c>
      <c r="K82" s="3"/>
      <c r="L82" s="9"/>
    </row>
    <row r="83" spans="1:12" ht="12.75">
      <c r="A83" t="s">
        <v>17</v>
      </c>
      <c r="B83">
        <v>0</v>
      </c>
      <c r="C83" s="4">
        <f>PRODUCT(B83,15.78)</f>
        <v>0</v>
      </c>
      <c r="D83">
        <v>0</v>
      </c>
      <c r="E83" s="4">
        <f>PRODUCT(D83,10.92)</f>
        <v>0</v>
      </c>
      <c r="F83" s="5">
        <v>89</v>
      </c>
      <c r="G83" s="5">
        <v>48</v>
      </c>
      <c r="H83" s="3">
        <v>0</v>
      </c>
      <c r="I83" s="5">
        <v>0</v>
      </c>
      <c r="J83" s="3"/>
      <c r="K83" s="3"/>
      <c r="L83" s="9"/>
    </row>
    <row r="84" spans="1:12" ht="12.75">
      <c r="A84" s="2" t="s">
        <v>18</v>
      </c>
      <c r="B84">
        <v>0</v>
      </c>
      <c r="C84" s="4">
        <f>PRODUCT(B84,26.33)</f>
        <v>0</v>
      </c>
      <c r="D84">
        <v>0</v>
      </c>
      <c r="E84" s="4">
        <f>PRODUCT(D84,23.13)</f>
        <v>0</v>
      </c>
      <c r="F84" s="3">
        <v>89</v>
      </c>
      <c r="G84" s="3">
        <v>48</v>
      </c>
      <c r="H84" s="3">
        <v>0</v>
      </c>
      <c r="I84" s="5">
        <v>0</v>
      </c>
      <c r="J84" s="3"/>
      <c r="K84" s="3"/>
      <c r="L84" s="9"/>
    </row>
    <row r="85" spans="1:12" ht="12.75">
      <c r="A85" s="2"/>
      <c r="C85" s="4"/>
      <c r="E85" s="4"/>
      <c r="F85" s="3"/>
      <c r="G85" s="3"/>
      <c r="H85" s="3"/>
      <c r="I85" s="5"/>
      <c r="J85" s="3"/>
      <c r="K85" s="3"/>
      <c r="L85" s="9"/>
    </row>
    <row r="86" spans="1:13" ht="12.75">
      <c r="A86" s="2" t="s">
        <v>13</v>
      </c>
      <c r="C86" s="4">
        <f>SUM(C80:C84)</f>
        <v>0</v>
      </c>
      <c r="E86" s="4">
        <f>SUM(E80:E84)</f>
        <v>0</v>
      </c>
      <c r="F86" s="3">
        <f>SUM(F80:F84)</f>
        <v>356</v>
      </c>
      <c r="G86" s="3">
        <f>SUM(G80:G84)</f>
        <v>192</v>
      </c>
      <c r="H86" s="3">
        <f>SUM(H82:H84)</f>
        <v>0</v>
      </c>
      <c r="I86" s="5">
        <f>SUM(I80:I84)</f>
        <v>0</v>
      </c>
      <c r="J86" s="3"/>
      <c r="K86" s="3"/>
      <c r="L86" s="16">
        <f>SUM(C86:K86)</f>
        <v>548</v>
      </c>
      <c r="M86" s="14">
        <f>L86+M77</f>
        <v>14003.605000000001</v>
      </c>
    </row>
    <row r="87" spans="1:12" ht="12.75">
      <c r="A87" s="6"/>
      <c r="C87" s="4"/>
      <c r="F87" s="3"/>
      <c r="G87" s="11"/>
      <c r="H87" s="11"/>
      <c r="I87" s="3"/>
      <c r="J87" s="3"/>
      <c r="K87" s="3"/>
      <c r="L87" s="9"/>
    </row>
    <row r="88" spans="1:12" ht="12.75">
      <c r="A88" s="6">
        <v>37110</v>
      </c>
      <c r="C88" s="4"/>
      <c r="F88" s="3"/>
      <c r="G88" s="11"/>
      <c r="H88" s="11"/>
      <c r="I88" s="3"/>
      <c r="J88" s="3"/>
      <c r="K88" s="3"/>
      <c r="L88" s="9"/>
    </row>
    <row r="89" spans="3:12" ht="12.75">
      <c r="C89" s="4"/>
      <c r="E89" s="4"/>
      <c r="F89" s="5"/>
      <c r="G89" s="3"/>
      <c r="H89" s="3"/>
      <c r="I89" s="5"/>
      <c r="J89" s="3"/>
      <c r="K89" s="3"/>
      <c r="L89" s="9"/>
    </row>
    <row r="90" spans="1:12" ht="12.75">
      <c r="A90" t="s">
        <v>6</v>
      </c>
      <c r="B90">
        <v>0</v>
      </c>
      <c r="C90" s="4">
        <f>PRODUCT(B90,25.4)</f>
        <v>0</v>
      </c>
      <c r="D90">
        <v>0</v>
      </c>
      <c r="E90" s="4">
        <f>PRODUCT(D90,16.7)</f>
        <v>0</v>
      </c>
      <c r="F90" s="5">
        <v>89</v>
      </c>
      <c r="G90" s="5">
        <v>48</v>
      </c>
      <c r="H90" s="5">
        <v>0</v>
      </c>
      <c r="I90" s="5">
        <v>0</v>
      </c>
      <c r="J90" s="3"/>
      <c r="K90" s="3"/>
      <c r="L90" s="9"/>
    </row>
    <row r="91" spans="1:12" ht="12.75">
      <c r="A91" t="s">
        <v>16</v>
      </c>
      <c r="B91">
        <v>0</v>
      </c>
      <c r="C91" s="4">
        <f>PRODUCT(B91,26.3)</f>
        <v>0</v>
      </c>
      <c r="D91">
        <v>0</v>
      </c>
      <c r="E91" s="4">
        <f>PRODUCT(D91,17.53)</f>
        <v>0</v>
      </c>
      <c r="F91" s="5">
        <v>89</v>
      </c>
      <c r="G91" s="5">
        <v>48</v>
      </c>
      <c r="H91" s="5" t="s">
        <v>4</v>
      </c>
      <c r="I91" s="5">
        <v>0</v>
      </c>
      <c r="J91" s="5" t="s">
        <v>4</v>
      </c>
      <c r="K91" s="3"/>
      <c r="L91" s="9"/>
    </row>
    <row r="92" spans="1:12" ht="12.75">
      <c r="A92" t="s">
        <v>17</v>
      </c>
      <c r="B92">
        <v>0</v>
      </c>
      <c r="C92" s="4">
        <f>PRODUCT(B92,15.78)</f>
        <v>0</v>
      </c>
      <c r="D92">
        <v>0</v>
      </c>
      <c r="E92" s="4">
        <f>PRODUCT(D92,10.92)</f>
        <v>0</v>
      </c>
      <c r="F92" s="5">
        <v>89</v>
      </c>
      <c r="G92" s="5">
        <v>48</v>
      </c>
      <c r="H92" s="3">
        <v>0</v>
      </c>
      <c r="I92" s="5">
        <v>0</v>
      </c>
      <c r="J92" s="3"/>
      <c r="K92" s="3"/>
      <c r="L92" s="9"/>
    </row>
    <row r="93" spans="1:12" ht="12.75">
      <c r="A93" s="2" t="s">
        <v>18</v>
      </c>
      <c r="B93">
        <v>0</v>
      </c>
      <c r="C93" s="4">
        <f>PRODUCT(B93,26.33)</f>
        <v>0</v>
      </c>
      <c r="D93">
        <v>0</v>
      </c>
      <c r="E93" s="4">
        <f>PRODUCT(D93,23.13)</f>
        <v>0</v>
      </c>
      <c r="F93" s="3">
        <v>89</v>
      </c>
      <c r="G93" s="3">
        <v>48</v>
      </c>
      <c r="H93" s="3">
        <v>0</v>
      </c>
      <c r="I93" s="5">
        <v>0</v>
      </c>
      <c r="J93" s="3"/>
      <c r="K93" s="3"/>
      <c r="L93" s="9"/>
    </row>
    <row r="94" spans="1:12" ht="12.75">
      <c r="A94" s="2"/>
      <c r="C94" s="4"/>
      <c r="E94" s="4"/>
      <c r="F94" s="3"/>
      <c r="G94" s="3"/>
      <c r="H94" s="3"/>
      <c r="I94" s="5"/>
      <c r="J94" s="3"/>
      <c r="K94" s="3"/>
      <c r="L94" s="9"/>
    </row>
    <row r="95" spans="1:13" ht="12.75">
      <c r="A95" s="2" t="s">
        <v>13</v>
      </c>
      <c r="C95" s="4">
        <f>SUM(C89:C93)</f>
        <v>0</v>
      </c>
      <c r="E95" s="4">
        <f>SUM(E89:E93)</f>
        <v>0</v>
      </c>
      <c r="F95" s="3">
        <f>SUM(F89:F93)</f>
        <v>356</v>
      </c>
      <c r="G95" s="3">
        <f>SUM(G90:G93)</f>
        <v>192</v>
      </c>
      <c r="H95" s="3">
        <f>SUM(H91:H93)</f>
        <v>0</v>
      </c>
      <c r="I95" s="5">
        <f>SUM(I89:I93)</f>
        <v>0</v>
      </c>
      <c r="J95" s="3"/>
      <c r="K95" s="3"/>
      <c r="L95" s="16">
        <f>SUM(C95:K95)</f>
        <v>548</v>
      </c>
      <c r="M95" s="14">
        <f>L95+M86</f>
        <v>14551.605000000001</v>
      </c>
    </row>
    <row r="96" spans="1:12" ht="12.75">
      <c r="A96" s="2"/>
      <c r="C96" s="4"/>
      <c r="E96" s="4"/>
      <c r="F96" s="3"/>
      <c r="G96" s="3"/>
      <c r="H96" s="3"/>
      <c r="I96" s="5"/>
      <c r="J96" s="3"/>
      <c r="K96" s="3"/>
      <c r="L96" s="9"/>
    </row>
    <row r="97" spans="1:12" ht="12.75">
      <c r="A97" s="2">
        <v>37111</v>
      </c>
      <c r="C97" s="4"/>
      <c r="E97" s="4"/>
      <c r="F97" s="3"/>
      <c r="G97" s="3"/>
      <c r="H97" s="3"/>
      <c r="I97" s="5"/>
      <c r="J97" s="3"/>
      <c r="K97" s="3"/>
      <c r="L97" s="9"/>
    </row>
    <row r="98" spans="1:12" ht="12.75">
      <c r="A98" s="2"/>
      <c r="C98" s="4"/>
      <c r="E98" s="4"/>
      <c r="F98" s="3"/>
      <c r="G98" s="3"/>
      <c r="H98" s="3"/>
      <c r="I98" s="5"/>
      <c r="J98" s="3"/>
      <c r="K98" s="3"/>
      <c r="L98" s="9"/>
    </row>
    <row r="99" spans="1:12" ht="12.75">
      <c r="A99" t="s">
        <v>6</v>
      </c>
      <c r="B99">
        <v>0</v>
      </c>
      <c r="C99" s="4">
        <f>PRODUCT(B99,25.4)</f>
        <v>0</v>
      </c>
      <c r="D99">
        <v>0</v>
      </c>
      <c r="E99" s="4">
        <f>PRODUCT(D99,16.7)</f>
        <v>0</v>
      </c>
      <c r="F99" s="5">
        <v>89</v>
      </c>
      <c r="G99" s="5">
        <v>48</v>
      </c>
      <c r="H99" s="5">
        <v>0</v>
      </c>
      <c r="I99" s="5">
        <v>0</v>
      </c>
      <c r="J99" s="3"/>
      <c r="K99" s="3"/>
      <c r="L99" s="9"/>
    </row>
    <row r="100" spans="1:12" ht="12.75">
      <c r="A100" t="s">
        <v>16</v>
      </c>
      <c r="B100">
        <v>0</v>
      </c>
      <c r="C100" s="4">
        <f>PRODUCT(B100,26.3)</f>
        <v>0</v>
      </c>
      <c r="D100">
        <v>0</v>
      </c>
      <c r="E100" s="4">
        <f>PRODUCT(D100,17.53)</f>
        <v>0</v>
      </c>
      <c r="F100" s="5">
        <v>89</v>
      </c>
      <c r="G100" s="5">
        <v>48</v>
      </c>
      <c r="H100" s="5" t="s">
        <v>4</v>
      </c>
      <c r="I100" s="5">
        <v>0</v>
      </c>
      <c r="J100" s="5" t="s">
        <v>4</v>
      </c>
      <c r="K100" s="3"/>
      <c r="L100" s="9"/>
    </row>
    <row r="101" spans="1:12" ht="12.75">
      <c r="A101" t="s">
        <v>17</v>
      </c>
      <c r="B101">
        <v>0</v>
      </c>
      <c r="C101" s="4">
        <f>PRODUCT(B101,15.78)</f>
        <v>0</v>
      </c>
      <c r="D101">
        <v>0</v>
      </c>
      <c r="E101" s="4">
        <f>PRODUCT(D101,10.92)</f>
        <v>0</v>
      </c>
      <c r="F101" s="5">
        <v>89</v>
      </c>
      <c r="G101" s="5">
        <v>48</v>
      </c>
      <c r="H101" s="3">
        <v>0</v>
      </c>
      <c r="I101" s="5">
        <v>0</v>
      </c>
      <c r="J101" s="3"/>
      <c r="K101" s="3"/>
      <c r="L101" s="9"/>
    </row>
    <row r="102" spans="1:12" ht="12.75">
      <c r="A102" s="2" t="s">
        <v>18</v>
      </c>
      <c r="B102">
        <v>0</v>
      </c>
      <c r="C102" s="4">
        <f>PRODUCT(B102,26.33)</f>
        <v>0</v>
      </c>
      <c r="D102">
        <v>0</v>
      </c>
      <c r="E102" s="4">
        <f>PRODUCT(D102,23.13)</f>
        <v>0</v>
      </c>
      <c r="F102" s="3">
        <v>89</v>
      </c>
      <c r="G102" s="3">
        <v>48</v>
      </c>
      <c r="H102" s="3">
        <v>0</v>
      </c>
      <c r="I102" s="5">
        <v>0</v>
      </c>
      <c r="J102" s="3"/>
      <c r="K102" s="3"/>
      <c r="L102" s="9"/>
    </row>
    <row r="103" spans="1:12" ht="12.75">
      <c r="A103" s="2"/>
      <c r="C103" s="4"/>
      <c r="E103" s="4"/>
      <c r="F103" s="3"/>
      <c r="G103" s="3"/>
      <c r="H103" s="3"/>
      <c r="I103" s="5"/>
      <c r="J103" s="3"/>
      <c r="K103" s="3"/>
      <c r="L103" s="9"/>
    </row>
    <row r="104" spans="1:13" ht="12.75">
      <c r="A104" s="2" t="s">
        <v>13</v>
      </c>
      <c r="C104" s="4">
        <f>SUM(C98:C102)</f>
        <v>0</v>
      </c>
      <c r="E104" s="4">
        <f>SUM(E98:E102)</f>
        <v>0</v>
      </c>
      <c r="F104" s="3">
        <f>SUM(F98:F102)</f>
        <v>356</v>
      </c>
      <c r="G104" s="3">
        <f>SUM(G99:G102)</f>
        <v>192</v>
      </c>
      <c r="H104" s="3">
        <f>SUM(H100:H102)</f>
        <v>0</v>
      </c>
      <c r="I104" s="5">
        <f>SUM(I98:I102)</f>
        <v>0</v>
      </c>
      <c r="J104" s="3"/>
      <c r="K104" s="3"/>
      <c r="L104" s="16">
        <f>SUM(C104:K104)</f>
        <v>548</v>
      </c>
      <c r="M104" s="14">
        <f>L104+M95</f>
        <v>15099.605000000001</v>
      </c>
    </row>
    <row r="105" spans="3:12" ht="12.75">
      <c r="C105" s="4"/>
      <c r="E105" s="4"/>
      <c r="F105" s="5"/>
      <c r="G105" s="3"/>
      <c r="H105" s="3"/>
      <c r="I105" s="5"/>
      <c r="J105" s="3"/>
      <c r="K105" s="3"/>
      <c r="L105" s="9"/>
    </row>
    <row r="106" spans="1:12" ht="12.75">
      <c r="A106" s="15">
        <v>37112</v>
      </c>
      <c r="C106" s="4"/>
      <c r="E106" s="4"/>
      <c r="F106" s="5"/>
      <c r="G106" s="3"/>
      <c r="H106" s="3"/>
      <c r="I106" s="5"/>
      <c r="J106" s="3"/>
      <c r="K106" s="3"/>
      <c r="L106" s="9"/>
    </row>
    <row r="107" spans="3:12" ht="12.75">
      <c r="C107" s="4"/>
      <c r="E107" s="4"/>
      <c r="F107" s="5"/>
      <c r="G107" s="5"/>
      <c r="H107" s="5"/>
      <c r="I107" s="5"/>
      <c r="J107" s="5"/>
      <c r="K107" s="3"/>
      <c r="L107" s="9"/>
    </row>
    <row r="108" spans="1:12" ht="12.75">
      <c r="A108" t="s">
        <v>6</v>
      </c>
      <c r="B108">
        <v>0</v>
      </c>
      <c r="C108" s="4">
        <f>PRODUCT(B108,25.4)</f>
        <v>0</v>
      </c>
      <c r="D108">
        <v>0</v>
      </c>
      <c r="E108" s="4">
        <f>PRODUCT(D108,16.7)</f>
        <v>0</v>
      </c>
      <c r="F108" s="5">
        <v>89</v>
      </c>
      <c r="G108" s="5">
        <v>48</v>
      </c>
      <c r="H108" s="5">
        <v>0</v>
      </c>
      <c r="I108" s="5">
        <v>0</v>
      </c>
      <c r="J108" s="3"/>
      <c r="K108" s="3"/>
      <c r="L108" s="9"/>
    </row>
    <row r="109" spans="1:12" ht="12.75">
      <c r="A109" t="s">
        <v>16</v>
      </c>
      <c r="B109">
        <v>0</v>
      </c>
      <c r="C109" s="4">
        <f>PRODUCT(B109,26.3)</f>
        <v>0</v>
      </c>
      <c r="D109">
        <v>0</v>
      </c>
      <c r="E109" s="4">
        <f>PRODUCT(D109,17.53)</f>
        <v>0</v>
      </c>
      <c r="F109" s="5">
        <v>89</v>
      </c>
      <c r="G109" s="5">
        <v>48</v>
      </c>
      <c r="H109" s="5" t="s">
        <v>4</v>
      </c>
      <c r="I109" s="5">
        <v>0</v>
      </c>
      <c r="J109" s="5" t="s">
        <v>4</v>
      </c>
      <c r="K109" s="3"/>
      <c r="L109" s="9"/>
    </row>
    <row r="110" spans="1:12" ht="12.75">
      <c r="A110" t="s">
        <v>17</v>
      </c>
      <c r="B110">
        <v>0</v>
      </c>
      <c r="C110" s="4">
        <f>PRODUCT(B110,15.78)</f>
        <v>0</v>
      </c>
      <c r="D110">
        <v>0</v>
      </c>
      <c r="E110" s="4">
        <f>PRODUCT(D110,10.92)</f>
        <v>0</v>
      </c>
      <c r="F110" s="5">
        <v>89</v>
      </c>
      <c r="G110" s="5">
        <v>48</v>
      </c>
      <c r="H110" s="3">
        <v>0</v>
      </c>
      <c r="I110" s="5">
        <v>0</v>
      </c>
      <c r="J110" s="3"/>
      <c r="K110" s="3"/>
      <c r="L110" s="9"/>
    </row>
    <row r="111" spans="1:12" ht="12.75">
      <c r="A111" s="2" t="s">
        <v>18</v>
      </c>
      <c r="B111">
        <v>0</v>
      </c>
      <c r="C111" s="4">
        <f>PRODUCT(B111,26.33)</f>
        <v>0</v>
      </c>
      <c r="D111">
        <v>0</v>
      </c>
      <c r="E111" s="4">
        <f>PRODUCT(D111,23.13)</f>
        <v>0</v>
      </c>
      <c r="F111" s="3">
        <v>89</v>
      </c>
      <c r="G111" s="3">
        <v>48</v>
      </c>
      <c r="H111" s="3">
        <v>0</v>
      </c>
      <c r="I111" s="5">
        <v>0</v>
      </c>
      <c r="J111" s="3"/>
      <c r="K111" s="3"/>
      <c r="L111" s="9"/>
    </row>
    <row r="112" spans="1:12" ht="12.75">
      <c r="A112" s="2"/>
      <c r="C112" s="4"/>
      <c r="E112" s="4"/>
      <c r="F112" s="3"/>
      <c r="G112" s="3"/>
      <c r="H112" s="3"/>
      <c r="I112" s="5"/>
      <c r="J112" s="3"/>
      <c r="K112" s="3"/>
      <c r="L112" s="9"/>
    </row>
    <row r="113" spans="1:13" ht="12.75">
      <c r="A113" s="2" t="s">
        <v>13</v>
      </c>
      <c r="C113" s="4">
        <f>SUM(C107:C111)</f>
        <v>0</v>
      </c>
      <c r="E113" s="4">
        <f>SUM(E107:E111)</f>
        <v>0</v>
      </c>
      <c r="F113" s="3">
        <f>SUM(F107:F111)</f>
        <v>356</v>
      </c>
      <c r="G113" s="3">
        <f>SUM(G108:G111)</f>
        <v>192</v>
      </c>
      <c r="H113" s="3">
        <f>SUM(H109:H111)</f>
        <v>0</v>
      </c>
      <c r="I113" s="5">
        <f>SUM(I107:I111)</f>
        <v>0</v>
      </c>
      <c r="J113" s="3"/>
      <c r="K113" s="3"/>
      <c r="L113" s="16">
        <f>SUM(C113:K113)</f>
        <v>548</v>
      </c>
      <c r="M113" s="14">
        <f>L113+M104</f>
        <v>15647.605000000001</v>
      </c>
    </row>
    <row r="114" spans="1:13" ht="12.75">
      <c r="A114" s="2"/>
      <c r="C114" s="4"/>
      <c r="E114" s="13"/>
      <c r="F114" s="13"/>
      <c r="G114" s="13"/>
      <c r="H114" s="13"/>
      <c r="I114" s="13"/>
      <c r="J114" s="13"/>
      <c r="K114" s="13"/>
      <c r="L114" s="12"/>
      <c r="M114" s="14"/>
    </row>
    <row r="115" spans="1:13" ht="12.75">
      <c r="A115" s="2">
        <v>37113</v>
      </c>
      <c r="C115" s="4"/>
      <c r="E115" s="13"/>
      <c r="F115" s="13"/>
      <c r="G115" s="13"/>
      <c r="H115" s="13"/>
      <c r="I115" s="13"/>
      <c r="J115" s="13"/>
      <c r="K115" s="13"/>
      <c r="L115" s="12"/>
      <c r="M115" s="14"/>
    </row>
    <row r="117" spans="1:12" ht="12.75">
      <c r="A117" t="s">
        <v>6</v>
      </c>
      <c r="B117">
        <v>0</v>
      </c>
      <c r="C117" s="4">
        <f>PRODUCT(B117,25.4)</f>
        <v>0</v>
      </c>
      <c r="D117">
        <v>0</v>
      </c>
      <c r="E117" s="4">
        <f>PRODUCT(D117,16.7)</f>
        <v>0</v>
      </c>
      <c r="F117" s="5">
        <v>89</v>
      </c>
      <c r="G117" s="5">
        <v>48</v>
      </c>
      <c r="H117" s="5">
        <v>0</v>
      </c>
      <c r="I117" s="5">
        <v>0</v>
      </c>
      <c r="J117" s="3"/>
      <c r="K117" s="3"/>
      <c r="L117" s="9"/>
    </row>
    <row r="118" spans="1:12" ht="12.75">
      <c r="A118" t="s">
        <v>16</v>
      </c>
      <c r="B118">
        <v>0</v>
      </c>
      <c r="C118" s="4">
        <f>PRODUCT(B118,26.3)</f>
        <v>0</v>
      </c>
      <c r="D118">
        <v>0</v>
      </c>
      <c r="E118" s="4">
        <f>PRODUCT(D118,17.53)</f>
        <v>0</v>
      </c>
      <c r="F118" s="5">
        <v>89</v>
      </c>
      <c r="G118" s="5">
        <v>48</v>
      </c>
      <c r="H118" s="5" t="s">
        <v>4</v>
      </c>
      <c r="I118" s="5">
        <v>0</v>
      </c>
      <c r="J118" s="5" t="s">
        <v>4</v>
      </c>
      <c r="K118" s="3"/>
      <c r="L118" s="9"/>
    </row>
    <row r="119" spans="1:12" ht="12.75">
      <c r="A119" t="s">
        <v>17</v>
      </c>
      <c r="B119">
        <v>0</v>
      </c>
      <c r="C119" s="4">
        <f>PRODUCT(B119,15.78)</f>
        <v>0</v>
      </c>
      <c r="D119">
        <v>0</v>
      </c>
      <c r="E119" s="4">
        <f>PRODUCT(D119,10.92)</f>
        <v>0</v>
      </c>
      <c r="F119" s="5">
        <v>89</v>
      </c>
      <c r="G119" s="5">
        <v>48</v>
      </c>
      <c r="H119" s="3">
        <v>0</v>
      </c>
      <c r="I119" s="5">
        <v>0</v>
      </c>
      <c r="J119" s="3"/>
      <c r="K119" s="3"/>
      <c r="L119" s="9"/>
    </row>
    <row r="120" spans="1:12" ht="12.75">
      <c r="A120" s="2" t="s">
        <v>18</v>
      </c>
      <c r="B120">
        <v>0</v>
      </c>
      <c r="C120" s="4">
        <f>PRODUCT(B120,26.33)</f>
        <v>0</v>
      </c>
      <c r="D120">
        <v>0</v>
      </c>
      <c r="E120" s="4">
        <f>PRODUCT(D120,23.13)</f>
        <v>0</v>
      </c>
      <c r="F120" s="3">
        <v>89</v>
      </c>
      <c r="G120" s="3">
        <v>48</v>
      </c>
      <c r="H120" s="3">
        <v>0</v>
      </c>
      <c r="I120" s="5">
        <v>0</v>
      </c>
      <c r="J120" s="3"/>
      <c r="K120" s="3"/>
      <c r="L120" s="9"/>
    </row>
    <row r="121" spans="1:12" ht="12.75">
      <c r="A121" s="2"/>
      <c r="C121" s="4"/>
      <c r="E121" s="4"/>
      <c r="F121" s="3"/>
      <c r="G121" s="3"/>
      <c r="H121" s="3"/>
      <c r="I121" s="5"/>
      <c r="J121" s="3"/>
      <c r="K121" s="3"/>
      <c r="L121" s="9"/>
    </row>
    <row r="122" spans="1:13" ht="12.75">
      <c r="A122" s="2" t="s">
        <v>13</v>
      </c>
      <c r="C122" s="4">
        <f>SUM(C116:C120)</f>
        <v>0</v>
      </c>
      <c r="E122" s="4">
        <f>SUM(E116:E120)</f>
        <v>0</v>
      </c>
      <c r="F122" s="3">
        <f>SUM(F116:F120)</f>
        <v>356</v>
      </c>
      <c r="G122" s="3">
        <f>SUM(G117:G120)</f>
        <v>192</v>
      </c>
      <c r="H122" s="3">
        <f>SUM(H118:H120)</f>
        <v>0</v>
      </c>
      <c r="I122" s="5">
        <f>SUM(I116:I120)</f>
        <v>0</v>
      </c>
      <c r="J122" s="3"/>
      <c r="K122" s="3"/>
      <c r="L122" s="16">
        <f>SUM(C122:K122)</f>
        <v>548</v>
      </c>
      <c r="M122" s="14">
        <f>L122+M113</f>
        <v>16195.605000000001</v>
      </c>
    </row>
    <row r="123" spans="3:12" ht="12.75">
      <c r="C123" s="4"/>
      <c r="E123" s="4"/>
      <c r="F123" s="5"/>
      <c r="G123" s="3"/>
      <c r="H123" s="3"/>
      <c r="I123" s="3"/>
      <c r="J123" s="3"/>
      <c r="K123" s="3"/>
      <c r="L123" s="9"/>
    </row>
    <row r="124" spans="1:12" ht="12.75">
      <c r="A124" s="15">
        <v>37114</v>
      </c>
      <c r="C124" s="4"/>
      <c r="E124" s="4"/>
      <c r="F124" s="5"/>
      <c r="G124" s="3"/>
      <c r="H124" s="3"/>
      <c r="I124" s="3"/>
      <c r="J124" s="3"/>
      <c r="K124" s="3"/>
      <c r="L124" s="9"/>
    </row>
    <row r="125" spans="1:12" ht="12.75">
      <c r="A125" s="2"/>
      <c r="C125" s="4"/>
      <c r="E125" s="4"/>
      <c r="F125" s="3"/>
      <c r="G125" s="3"/>
      <c r="H125" s="3"/>
      <c r="I125" s="5"/>
      <c r="J125" s="3"/>
      <c r="K125" s="3"/>
      <c r="L125" s="9"/>
    </row>
    <row r="126" spans="1:12" ht="12.75">
      <c r="A126" t="s">
        <v>6</v>
      </c>
      <c r="B126">
        <v>0</v>
      </c>
      <c r="C126" s="4">
        <f>PRODUCT(B126,25.4)</f>
        <v>0</v>
      </c>
      <c r="D126">
        <v>0</v>
      </c>
      <c r="E126" s="4">
        <f>PRODUCT(D126,16.7)</f>
        <v>0</v>
      </c>
      <c r="F126" s="5">
        <v>89</v>
      </c>
      <c r="G126" s="5">
        <v>48</v>
      </c>
      <c r="H126" s="5">
        <v>0</v>
      </c>
      <c r="I126" s="5">
        <v>0</v>
      </c>
      <c r="J126" s="3"/>
      <c r="K126" s="3"/>
      <c r="L126" s="9"/>
    </row>
    <row r="127" spans="1:12" ht="12.75">
      <c r="A127" t="s">
        <v>16</v>
      </c>
      <c r="B127">
        <v>0</v>
      </c>
      <c r="C127" s="4">
        <f>PRODUCT(B127,26.3)</f>
        <v>0</v>
      </c>
      <c r="D127">
        <v>0</v>
      </c>
      <c r="E127" s="4">
        <f>PRODUCT(D127,17.53)</f>
        <v>0</v>
      </c>
      <c r="F127" s="5">
        <v>89</v>
      </c>
      <c r="G127" s="5">
        <v>48</v>
      </c>
      <c r="H127" s="5" t="s">
        <v>4</v>
      </c>
      <c r="I127" s="5">
        <v>0</v>
      </c>
      <c r="J127" s="5" t="s">
        <v>4</v>
      </c>
      <c r="K127" s="3"/>
      <c r="L127" s="9"/>
    </row>
    <row r="128" spans="1:12" ht="12.75">
      <c r="A128" t="s">
        <v>17</v>
      </c>
      <c r="B128">
        <v>0</v>
      </c>
      <c r="C128" s="4">
        <f>PRODUCT(B128,15.78)</f>
        <v>0</v>
      </c>
      <c r="D128">
        <v>0</v>
      </c>
      <c r="E128" s="4">
        <f>PRODUCT(D128,10.92)</f>
        <v>0</v>
      </c>
      <c r="F128" s="5">
        <v>89</v>
      </c>
      <c r="G128" s="5">
        <v>48</v>
      </c>
      <c r="H128" s="3">
        <v>0</v>
      </c>
      <c r="I128" s="5">
        <v>0</v>
      </c>
      <c r="J128" s="3"/>
      <c r="K128" s="3"/>
      <c r="L128" s="9"/>
    </row>
    <row r="129" spans="1:12" ht="12.75">
      <c r="A129" s="2" t="s">
        <v>18</v>
      </c>
      <c r="B129">
        <v>0</v>
      </c>
      <c r="C129" s="4">
        <f>PRODUCT(B129,26.33)</f>
        <v>0</v>
      </c>
      <c r="D129">
        <v>0</v>
      </c>
      <c r="E129" s="4">
        <f>PRODUCT(D129,23.13)</f>
        <v>0</v>
      </c>
      <c r="F129" s="3">
        <v>89</v>
      </c>
      <c r="G129" s="3">
        <v>48</v>
      </c>
      <c r="H129" s="3">
        <v>0</v>
      </c>
      <c r="I129" s="5">
        <v>0</v>
      </c>
      <c r="J129" s="3"/>
      <c r="K129" s="3"/>
      <c r="L129" s="9"/>
    </row>
    <row r="130" spans="1:12" ht="12.75">
      <c r="A130" s="2"/>
      <c r="C130" s="4"/>
      <c r="E130" s="4"/>
      <c r="F130" s="3"/>
      <c r="G130" s="3"/>
      <c r="H130" s="3"/>
      <c r="I130" s="5"/>
      <c r="J130" s="3"/>
      <c r="K130" s="3"/>
      <c r="L130" s="9"/>
    </row>
    <row r="131" spans="1:13" ht="12.75">
      <c r="A131" s="2" t="s">
        <v>13</v>
      </c>
      <c r="C131" s="4">
        <f>SUM(C125:C129)</f>
        <v>0</v>
      </c>
      <c r="E131" s="4">
        <f>SUM(E125:E129)</f>
        <v>0</v>
      </c>
      <c r="F131" s="3">
        <f>SUM(F125:F129)</f>
        <v>356</v>
      </c>
      <c r="G131" s="3">
        <f>SUM(G126:G129)</f>
        <v>192</v>
      </c>
      <c r="H131" s="3">
        <f>SUM(H127:H129)</f>
        <v>0</v>
      </c>
      <c r="I131" s="5">
        <f>SUM(I125:I129)</f>
        <v>0</v>
      </c>
      <c r="J131" s="3"/>
      <c r="K131" s="3"/>
      <c r="L131" s="16">
        <f>SUM(C131:K131)</f>
        <v>548</v>
      </c>
      <c r="M131" s="14">
        <f>L131+M122</f>
        <v>16743.605000000003</v>
      </c>
    </row>
    <row r="132" spans="1:12" ht="12.75">
      <c r="A132" s="6"/>
      <c r="C132" s="4"/>
      <c r="F132" s="3"/>
      <c r="G132" s="11"/>
      <c r="H132" s="11"/>
      <c r="I132" s="3"/>
      <c r="J132" s="3"/>
      <c r="K132" s="3"/>
      <c r="L132" s="9"/>
    </row>
    <row r="133" spans="1:12" ht="12.75">
      <c r="A133" s="6">
        <v>37115</v>
      </c>
      <c r="C133" s="4"/>
      <c r="F133" s="3"/>
      <c r="G133" s="11"/>
      <c r="H133" s="11"/>
      <c r="I133" s="3"/>
      <c r="J133" s="3"/>
      <c r="K133" s="3"/>
      <c r="L133" s="9"/>
    </row>
    <row r="134" spans="1:12" ht="12.75">
      <c r="A134" s="6"/>
      <c r="C134" s="4"/>
      <c r="F134" s="3"/>
      <c r="G134" s="11"/>
      <c r="H134" s="11"/>
      <c r="I134" s="3"/>
      <c r="J134" s="3"/>
      <c r="K134" s="3"/>
      <c r="L134" s="9"/>
    </row>
    <row r="135" spans="1:12" ht="12.75">
      <c r="A135" t="s">
        <v>6</v>
      </c>
      <c r="B135">
        <v>0</v>
      </c>
      <c r="C135" s="4">
        <f>PRODUCT(B135,25.4)</f>
        <v>0</v>
      </c>
      <c r="D135">
        <v>0</v>
      </c>
      <c r="E135" s="4">
        <f>PRODUCT(D135,16.7)</f>
        <v>0</v>
      </c>
      <c r="F135" s="5">
        <v>89</v>
      </c>
      <c r="G135" s="5">
        <v>48</v>
      </c>
      <c r="H135" s="5">
        <v>0</v>
      </c>
      <c r="I135" s="5">
        <v>0</v>
      </c>
      <c r="J135" s="3"/>
      <c r="K135" s="3"/>
      <c r="L135" s="9"/>
    </row>
    <row r="136" spans="1:12" ht="12.75">
      <c r="A136" t="s">
        <v>16</v>
      </c>
      <c r="B136">
        <v>0</v>
      </c>
      <c r="C136" s="4">
        <f>PRODUCT(B136,26.3)</f>
        <v>0</v>
      </c>
      <c r="D136">
        <v>0</v>
      </c>
      <c r="E136" s="4">
        <f>PRODUCT(D136,17.53)</f>
        <v>0</v>
      </c>
      <c r="F136" s="5">
        <v>89</v>
      </c>
      <c r="G136" s="5">
        <v>48</v>
      </c>
      <c r="H136" s="5" t="s">
        <v>4</v>
      </c>
      <c r="I136" s="5">
        <v>0</v>
      </c>
      <c r="J136" s="5" t="s">
        <v>4</v>
      </c>
      <c r="K136" s="3"/>
      <c r="L136" s="9"/>
    </row>
    <row r="137" spans="1:12" ht="11.25" customHeight="1">
      <c r="A137" t="s">
        <v>17</v>
      </c>
      <c r="B137">
        <v>0</v>
      </c>
      <c r="C137" s="4">
        <f>PRODUCT(B137,15.78)</f>
        <v>0</v>
      </c>
      <c r="D137">
        <v>0</v>
      </c>
      <c r="E137" s="4">
        <f>PRODUCT(D137,10.92)</f>
        <v>0</v>
      </c>
      <c r="F137" s="5">
        <v>89</v>
      </c>
      <c r="G137" s="5">
        <v>48</v>
      </c>
      <c r="H137" s="3">
        <v>0</v>
      </c>
      <c r="I137" s="5">
        <v>0</v>
      </c>
      <c r="J137" s="3"/>
      <c r="K137" s="3"/>
      <c r="L137" s="9"/>
    </row>
    <row r="138" spans="1:12" ht="12.75">
      <c r="A138" s="2" t="s">
        <v>18</v>
      </c>
      <c r="B138">
        <v>0</v>
      </c>
      <c r="C138" s="4">
        <f>PRODUCT(B138,26.33)</f>
        <v>0</v>
      </c>
      <c r="D138">
        <v>0</v>
      </c>
      <c r="E138" s="4">
        <f>PRODUCT(D138,23.13)</f>
        <v>0</v>
      </c>
      <c r="F138" s="3">
        <v>89</v>
      </c>
      <c r="G138" s="3">
        <v>48</v>
      </c>
      <c r="H138" s="3">
        <v>0</v>
      </c>
      <c r="I138" s="5">
        <v>0</v>
      </c>
      <c r="J138" s="3"/>
      <c r="K138" s="3"/>
      <c r="L138" s="9"/>
    </row>
    <row r="139" spans="1:12" ht="12.75">
      <c r="A139" s="2"/>
      <c r="C139" s="4"/>
      <c r="E139" s="4"/>
      <c r="F139" s="3"/>
      <c r="G139" s="3"/>
      <c r="H139" s="3"/>
      <c r="I139" s="5"/>
      <c r="J139" s="3"/>
      <c r="K139" s="3"/>
      <c r="L139" s="9"/>
    </row>
    <row r="140" spans="1:13" ht="12.75">
      <c r="A140" s="2" t="s">
        <v>13</v>
      </c>
      <c r="C140" s="4">
        <f>SUM(C134:C138)</f>
        <v>0</v>
      </c>
      <c r="E140" s="4">
        <f>SUM(E134:E138)</f>
        <v>0</v>
      </c>
      <c r="F140" s="3">
        <f>SUM(F134:F138)</f>
        <v>356</v>
      </c>
      <c r="G140" s="3">
        <f>SUM(G135:G138)</f>
        <v>192</v>
      </c>
      <c r="H140" s="3">
        <f>SUM(H136:H138)</f>
        <v>0</v>
      </c>
      <c r="I140" s="5">
        <f>SUM(I134:I138)</f>
        <v>0</v>
      </c>
      <c r="J140" s="3"/>
      <c r="K140" s="3"/>
      <c r="L140" s="16">
        <f>SUM(C140:K140)</f>
        <v>548</v>
      </c>
      <c r="M140" s="14">
        <f>L140+M131</f>
        <v>17291.605000000003</v>
      </c>
    </row>
    <row r="141" spans="1:12" ht="12.75">
      <c r="A141" s="2">
        <v>37116</v>
      </c>
      <c r="C141" s="4"/>
      <c r="E141" s="4"/>
      <c r="F141" s="5"/>
      <c r="G141" s="5"/>
      <c r="H141" s="3"/>
      <c r="I141" s="5"/>
      <c r="J141" s="3"/>
      <c r="K141" s="3"/>
      <c r="L141" s="9"/>
    </row>
    <row r="142" spans="1:12" ht="12.75">
      <c r="A142" s="2"/>
      <c r="C142" s="4"/>
      <c r="E142" s="4"/>
      <c r="F142" s="3"/>
      <c r="G142" s="3"/>
      <c r="H142" s="3"/>
      <c r="I142" s="5"/>
      <c r="J142" s="3"/>
      <c r="K142" s="3"/>
      <c r="L142" s="9"/>
    </row>
    <row r="143" spans="1:12" ht="12.75">
      <c r="A143" t="s">
        <v>6</v>
      </c>
      <c r="B143">
        <v>0</v>
      </c>
      <c r="C143" s="4">
        <f>PRODUCT(B143,25.4)</f>
        <v>0</v>
      </c>
      <c r="D143">
        <v>0</v>
      </c>
      <c r="E143" s="4">
        <f>PRODUCT(D143,16.7)</f>
        <v>0</v>
      </c>
      <c r="F143" s="5">
        <v>89</v>
      </c>
      <c r="G143" s="5">
        <v>48</v>
      </c>
      <c r="H143" s="5">
        <v>0</v>
      </c>
      <c r="I143" s="5">
        <v>0</v>
      </c>
      <c r="J143" s="3"/>
      <c r="K143" s="3"/>
      <c r="L143" s="9"/>
    </row>
    <row r="144" spans="1:12" ht="12.75">
      <c r="A144" t="s">
        <v>16</v>
      </c>
      <c r="B144">
        <v>0</v>
      </c>
      <c r="C144" s="4">
        <f>PRODUCT(B144,26.3)</f>
        <v>0</v>
      </c>
      <c r="D144">
        <v>0</v>
      </c>
      <c r="E144" s="4">
        <f>PRODUCT(D144,17.53)</f>
        <v>0</v>
      </c>
      <c r="F144" s="5">
        <v>89</v>
      </c>
      <c r="G144" s="5">
        <v>48</v>
      </c>
      <c r="H144" s="5" t="s">
        <v>4</v>
      </c>
      <c r="I144" s="5">
        <v>0</v>
      </c>
      <c r="J144" s="5" t="s">
        <v>4</v>
      </c>
      <c r="K144" s="3"/>
      <c r="L144" s="9"/>
    </row>
    <row r="145" spans="1:12" ht="12.75">
      <c r="A145" t="s">
        <v>17</v>
      </c>
      <c r="B145">
        <v>0</v>
      </c>
      <c r="C145" s="4">
        <f>PRODUCT(B145,15.78)</f>
        <v>0</v>
      </c>
      <c r="D145">
        <v>0</v>
      </c>
      <c r="E145" s="4">
        <f>PRODUCT(D145,10.92)</f>
        <v>0</v>
      </c>
      <c r="F145" s="5">
        <v>89</v>
      </c>
      <c r="G145" s="5">
        <v>48</v>
      </c>
      <c r="H145" s="3">
        <v>0</v>
      </c>
      <c r="I145" s="5">
        <v>0</v>
      </c>
      <c r="J145" s="3"/>
      <c r="K145" s="3"/>
      <c r="L145" s="9"/>
    </row>
    <row r="146" spans="1:12" ht="12.75">
      <c r="A146" s="2" t="s">
        <v>18</v>
      </c>
      <c r="B146">
        <v>0</v>
      </c>
      <c r="C146" s="4">
        <f>PRODUCT(B146,26.33)</f>
        <v>0</v>
      </c>
      <c r="D146">
        <v>0</v>
      </c>
      <c r="E146" s="4">
        <f>PRODUCT(D146,23.13)</f>
        <v>0</v>
      </c>
      <c r="F146" s="3">
        <v>89</v>
      </c>
      <c r="G146" s="3">
        <v>48</v>
      </c>
      <c r="H146" s="3">
        <v>0</v>
      </c>
      <c r="I146" s="5">
        <v>0</v>
      </c>
      <c r="J146" s="3"/>
      <c r="K146" s="3"/>
      <c r="L146" s="9"/>
    </row>
    <row r="147" spans="3:12" ht="12.75">
      <c r="C147" s="4"/>
      <c r="E147" s="4"/>
      <c r="F147" s="5"/>
      <c r="G147" s="3"/>
      <c r="H147" s="3"/>
      <c r="I147" s="5"/>
      <c r="J147" s="3"/>
      <c r="K147" s="3"/>
      <c r="L147" s="9"/>
    </row>
    <row r="148" spans="1:13" ht="12.75">
      <c r="A148" s="2" t="s">
        <v>13</v>
      </c>
      <c r="C148" s="4">
        <f>SUM(C142:C146)</f>
        <v>0</v>
      </c>
      <c r="E148" s="4">
        <f>SUM(E142:E146)</f>
        <v>0</v>
      </c>
      <c r="F148" s="3">
        <f>SUM(F142:F146)</f>
        <v>356</v>
      </c>
      <c r="G148" s="3">
        <f>SUM(G143:G146)</f>
        <v>192</v>
      </c>
      <c r="H148" s="3">
        <f>SUM(H144:H146)</f>
        <v>0</v>
      </c>
      <c r="I148" s="5">
        <f>SUM(I142:I146)</f>
        <v>0</v>
      </c>
      <c r="J148" s="3"/>
      <c r="K148" s="3"/>
      <c r="L148" s="16">
        <f>SUM(C148:K148)</f>
        <v>548</v>
      </c>
      <c r="M148" s="14">
        <f>L148+M140</f>
        <v>17839.605000000003</v>
      </c>
    </row>
    <row r="149" spans="3:12" ht="12.75">
      <c r="C149" s="4"/>
      <c r="E149" s="4"/>
      <c r="F149" s="5"/>
      <c r="G149" s="3"/>
      <c r="H149" s="3"/>
      <c r="I149" s="5"/>
      <c r="J149" s="3"/>
      <c r="K149" s="3"/>
      <c r="L149" s="9"/>
    </row>
    <row r="150" spans="1:12" ht="12.75">
      <c r="A150" s="15"/>
      <c r="C150" s="4"/>
      <c r="E150" s="4"/>
      <c r="F150" s="5"/>
      <c r="G150" s="3"/>
      <c r="H150" s="3"/>
      <c r="I150" s="5"/>
      <c r="J150" s="3"/>
      <c r="K150" s="3"/>
      <c r="L150" s="9"/>
    </row>
    <row r="151" spans="3:12" ht="12.75">
      <c r="C151" s="4"/>
      <c r="E151" s="4"/>
      <c r="F151" s="5"/>
      <c r="G151" s="5"/>
      <c r="H151" s="5"/>
      <c r="I151" s="5"/>
      <c r="J151" s="5"/>
      <c r="K151" s="3"/>
      <c r="L151" s="9"/>
    </row>
    <row r="152" spans="3:12" ht="12.75">
      <c r="C152" s="4"/>
      <c r="E152" s="4"/>
      <c r="F152" s="5"/>
      <c r="G152" s="5"/>
      <c r="H152" s="5"/>
      <c r="I152" s="5"/>
      <c r="J152" s="3"/>
      <c r="K152" s="3"/>
      <c r="L152" s="9"/>
    </row>
    <row r="153" spans="3:12" ht="12.75">
      <c r="C153" s="4"/>
      <c r="E153" s="4"/>
      <c r="F153" s="5"/>
      <c r="G153" s="5"/>
      <c r="H153" s="5"/>
      <c r="I153" s="5"/>
      <c r="J153" s="5"/>
      <c r="K153" s="3"/>
      <c r="L153" s="9"/>
    </row>
    <row r="154" spans="3:12" ht="12.75">
      <c r="C154" s="4"/>
      <c r="E154" s="4"/>
      <c r="F154" s="5"/>
      <c r="G154" s="5"/>
      <c r="H154" s="3"/>
      <c r="I154" s="5"/>
      <c r="J154" s="3"/>
      <c r="K154" s="3"/>
      <c r="L154" s="9"/>
    </row>
    <row r="155" spans="1:12" ht="12.75">
      <c r="A155" s="2"/>
      <c r="C155" s="4"/>
      <c r="E155" s="4"/>
      <c r="F155" s="3"/>
      <c r="G155" s="3"/>
      <c r="H155" s="3"/>
      <c r="I155" s="5"/>
      <c r="J155" s="3"/>
      <c r="K155" s="3"/>
      <c r="L155" s="9"/>
    </row>
    <row r="156" spans="1:13" ht="12.75">
      <c r="A156" s="2"/>
      <c r="C156" s="4"/>
      <c r="E156" s="13"/>
      <c r="F156" s="13"/>
      <c r="G156" s="13"/>
      <c r="H156" s="13"/>
      <c r="I156" s="13"/>
      <c r="J156" s="13"/>
      <c r="K156" s="13"/>
      <c r="L156" s="12"/>
      <c r="M156" s="14"/>
    </row>
    <row r="157" spans="1:13" ht="12.75">
      <c r="A157" s="2"/>
      <c r="C157" s="4"/>
      <c r="E157" s="4"/>
      <c r="F157" s="3"/>
      <c r="G157" s="3"/>
      <c r="H157" s="3"/>
      <c r="I157" s="5"/>
      <c r="J157" s="3"/>
      <c r="K157" s="3"/>
      <c r="L157" s="16"/>
      <c r="M157" s="14"/>
    </row>
    <row r="159" spans="3:12" ht="12.75">
      <c r="C159" s="4"/>
      <c r="E159" s="4"/>
      <c r="F159" s="5"/>
      <c r="G159" s="5"/>
      <c r="H159" s="5"/>
      <c r="I159" s="5"/>
      <c r="J159" s="3"/>
      <c r="K159" s="3"/>
      <c r="L159" s="9"/>
    </row>
    <row r="160" spans="3:12" ht="12.75">
      <c r="C160" s="4"/>
      <c r="E160" s="4"/>
      <c r="F160" s="5"/>
      <c r="G160" s="5"/>
      <c r="H160" s="5"/>
      <c r="I160" s="5"/>
      <c r="J160" s="5"/>
      <c r="K160" s="3"/>
      <c r="L160" s="9"/>
    </row>
    <row r="161" spans="3:12" ht="12.75">
      <c r="C161" s="4"/>
      <c r="E161" s="4"/>
      <c r="F161" s="5"/>
      <c r="G161" s="5"/>
      <c r="H161" s="3"/>
      <c r="I161" s="5"/>
      <c r="J161" s="3"/>
      <c r="K161" s="3"/>
      <c r="L161" s="9"/>
    </row>
    <row r="162" spans="1:12" ht="12.75">
      <c r="A162" s="2"/>
      <c r="C162" s="4"/>
      <c r="E162" s="4"/>
      <c r="F162" s="3"/>
      <c r="G162" s="3"/>
      <c r="H162" s="3"/>
      <c r="I162" s="5"/>
      <c r="J162" s="3"/>
      <c r="K162" s="3"/>
      <c r="L162" s="9"/>
    </row>
    <row r="163" spans="3:12" ht="12.75">
      <c r="C163" s="4"/>
      <c r="E163" s="4"/>
      <c r="F163" s="5"/>
      <c r="G163" s="3"/>
      <c r="H163" s="3"/>
      <c r="I163" s="3"/>
      <c r="J163" s="3"/>
      <c r="K163" s="3"/>
      <c r="L163" s="9"/>
    </row>
    <row r="164" spans="1:12" ht="12.75">
      <c r="A164" s="2"/>
      <c r="C164" s="4"/>
      <c r="E164" s="4"/>
      <c r="F164" s="3"/>
      <c r="G164" s="3"/>
      <c r="H164" s="3"/>
      <c r="I164" s="5"/>
      <c r="J164" s="3"/>
      <c r="K164" s="3"/>
      <c r="L164" s="9"/>
    </row>
    <row r="165" spans="3:12" ht="12.75">
      <c r="C165" s="4"/>
      <c r="E165" s="4"/>
      <c r="F165" s="5"/>
      <c r="G165" s="5"/>
      <c r="H165" s="5"/>
      <c r="I165" s="5"/>
      <c r="J165" s="3"/>
      <c r="K165" s="3"/>
      <c r="L165" s="9"/>
    </row>
    <row r="166" spans="3:12" ht="12.75">
      <c r="C166" s="4"/>
      <c r="E166" s="4"/>
      <c r="F166" s="5"/>
      <c r="G166" s="5"/>
      <c r="H166" s="5"/>
      <c r="I166" s="5"/>
      <c r="J166" s="5"/>
      <c r="K166" s="3"/>
      <c r="L166" s="9"/>
    </row>
    <row r="167" spans="3:12" ht="12.75">
      <c r="C167" s="4"/>
      <c r="E167" s="4"/>
      <c r="F167" s="5"/>
      <c r="G167" s="5"/>
      <c r="H167" s="3"/>
      <c r="I167" s="5"/>
      <c r="J167" s="3"/>
      <c r="K167" s="3"/>
      <c r="L167" s="9"/>
    </row>
    <row r="168" spans="1:12" ht="12.75">
      <c r="A168" s="2"/>
      <c r="C168" s="4"/>
      <c r="E168" s="4"/>
      <c r="F168" s="3"/>
      <c r="G168" s="3"/>
      <c r="H168" s="3"/>
      <c r="I168" s="5"/>
      <c r="J168" s="3"/>
      <c r="K168" s="3"/>
      <c r="L168" s="9"/>
    </row>
    <row r="169" spans="1:12" ht="12.75">
      <c r="A169" s="6"/>
      <c r="C169" s="4"/>
      <c r="F169" s="3"/>
      <c r="G169" s="11"/>
      <c r="H169" s="11"/>
      <c r="I169" s="3"/>
      <c r="J169" s="3"/>
      <c r="K169" s="3"/>
      <c r="L169" s="9"/>
    </row>
    <row r="170" spans="1:12" ht="12.75">
      <c r="A170" s="6"/>
      <c r="C170" s="4"/>
      <c r="F170" s="3"/>
      <c r="G170" s="11"/>
      <c r="H170" s="11"/>
      <c r="I170" s="3"/>
      <c r="J170" s="3"/>
      <c r="K170" s="3"/>
      <c r="L170" s="9"/>
    </row>
    <row r="171" spans="3:12" ht="12.75">
      <c r="C171" s="4"/>
      <c r="E171" s="4"/>
      <c r="F171" s="5"/>
      <c r="G171" s="5"/>
      <c r="H171" s="5"/>
      <c r="I171" s="5"/>
      <c r="J171" s="3"/>
      <c r="K171" s="3"/>
      <c r="L171" s="9"/>
    </row>
    <row r="172" spans="3:12" ht="12.75">
      <c r="C172" s="4"/>
      <c r="E172" s="4"/>
      <c r="F172" s="5"/>
      <c r="G172" s="5"/>
      <c r="H172" s="5"/>
      <c r="I172" s="5"/>
      <c r="J172" s="5"/>
      <c r="K172" s="3"/>
      <c r="L172" s="9"/>
    </row>
    <row r="173" spans="3:12" ht="12.75">
      <c r="C173" s="4"/>
      <c r="E173" s="4"/>
      <c r="F173" s="5"/>
      <c r="G173" s="5"/>
      <c r="H173" s="3"/>
      <c r="I173" s="5"/>
      <c r="J173" s="3"/>
      <c r="K173" s="3"/>
      <c r="L173" s="9"/>
    </row>
    <row r="174" spans="1:12" ht="12.75">
      <c r="A174" s="2"/>
      <c r="C174" s="4"/>
      <c r="E174" s="4"/>
      <c r="F174" s="3"/>
      <c r="G174" s="3"/>
      <c r="H174" s="3"/>
      <c r="I174" s="5"/>
      <c r="J174" s="3"/>
      <c r="K174" s="3"/>
      <c r="L174" s="9"/>
    </row>
    <row r="175" spans="1:12" ht="12.75">
      <c r="A175" s="2"/>
      <c r="C175" s="4"/>
      <c r="E175" s="4"/>
      <c r="F175" s="5"/>
      <c r="G175" s="5"/>
      <c r="H175" s="3"/>
      <c r="I175" s="5"/>
      <c r="J175" s="3"/>
      <c r="K175" s="3"/>
      <c r="L175" s="9"/>
    </row>
    <row r="176" spans="1:12" ht="12.75">
      <c r="A176" s="2"/>
      <c r="C176" s="4"/>
      <c r="E176" s="4"/>
      <c r="F176" s="3"/>
      <c r="G176" s="3"/>
      <c r="H176" s="3"/>
      <c r="I176" s="5"/>
      <c r="J176" s="3"/>
      <c r="K176" s="3"/>
      <c r="L176" s="9"/>
    </row>
    <row r="177" spans="3:12" ht="12.75">
      <c r="C177" s="4"/>
      <c r="E177" s="4"/>
      <c r="F177" s="5"/>
      <c r="G177" s="5"/>
      <c r="H177" s="5"/>
      <c r="I177" s="5"/>
      <c r="J177" s="3"/>
      <c r="K177" s="3"/>
      <c r="L177" s="9"/>
    </row>
    <row r="178" spans="3:12" ht="12.75">
      <c r="C178" s="4"/>
      <c r="E178" s="4"/>
      <c r="F178" s="5"/>
      <c r="G178" s="5"/>
      <c r="H178" s="5"/>
      <c r="I178" s="5"/>
      <c r="J178" s="5"/>
      <c r="K178" s="3"/>
      <c r="L178" s="9"/>
    </row>
    <row r="179" spans="3:12" ht="12.75">
      <c r="C179" s="4"/>
      <c r="E179" s="4"/>
      <c r="F179" s="5"/>
      <c r="G179" s="5"/>
      <c r="H179" s="3"/>
      <c r="I179" s="5"/>
      <c r="J179" s="3"/>
      <c r="K179" s="3"/>
      <c r="L179" s="9"/>
    </row>
    <row r="180" spans="1:12" ht="12.75">
      <c r="A180" s="2"/>
      <c r="C180" s="4"/>
      <c r="E180" s="4"/>
      <c r="F180" s="3"/>
      <c r="G180" s="3"/>
      <c r="H180" s="3"/>
      <c r="I180" s="5"/>
      <c r="J180" s="3"/>
      <c r="K180" s="3"/>
      <c r="L180" s="9"/>
    </row>
    <row r="181" spans="3:12" ht="12.75">
      <c r="C181" s="4"/>
      <c r="E181" s="4"/>
      <c r="F181" s="5"/>
      <c r="G181" s="3"/>
      <c r="H181" s="3"/>
      <c r="I181" s="5"/>
      <c r="J181" s="3"/>
      <c r="K181" s="3"/>
      <c r="L181" s="9"/>
    </row>
    <row r="182" spans="3:12" ht="12.75">
      <c r="C182" s="4"/>
      <c r="E182" s="4"/>
      <c r="F182" s="5"/>
      <c r="G182" s="5"/>
      <c r="H182" s="5"/>
      <c r="I182" s="5"/>
      <c r="J182" s="5"/>
      <c r="K182" s="3"/>
      <c r="L182" s="9"/>
    </row>
    <row r="183" spans="3:12" ht="12.75">
      <c r="C183" s="4"/>
      <c r="E183" s="4"/>
      <c r="F183" s="5"/>
      <c r="G183" s="3"/>
      <c r="H183" s="3"/>
      <c r="I183" s="3"/>
      <c r="J183" s="3"/>
      <c r="K183" s="3"/>
      <c r="L183" s="9"/>
    </row>
    <row r="184" spans="1:12" ht="12.75">
      <c r="A184" s="2"/>
      <c r="C184" s="4"/>
      <c r="E184" s="4"/>
      <c r="F184" s="3"/>
      <c r="G184" s="3"/>
      <c r="H184" s="3"/>
      <c r="I184" s="5"/>
      <c r="J184" s="3"/>
      <c r="K184" s="3"/>
      <c r="L184" s="9"/>
    </row>
    <row r="185" spans="1:12" ht="12.75">
      <c r="A185" s="2"/>
      <c r="C185" s="4"/>
      <c r="E185" s="4"/>
      <c r="F185" s="5"/>
      <c r="G185" s="5"/>
      <c r="H185" s="3"/>
      <c r="I185" s="5"/>
      <c r="J185" s="3"/>
      <c r="K185" s="3"/>
      <c r="L185" s="9"/>
    </row>
    <row r="186" spans="1:12" ht="12.75">
      <c r="A186" s="2"/>
      <c r="C186" s="4"/>
      <c r="E186" s="4"/>
      <c r="F186" s="3"/>
      <c r="G186" s="3"/>
      <c r="H186" s="3"/>
      <c r="I186" s="5"/>
      <c r="J186" s="3"/>
      <c r="K186" s="3"/>
      <c r="L186" s="9"/>
    </row>
    <row r="187" spans="1:13" ht="12.75">
      <c r="A187" s="2" t="s">
        <v>13</v>
      </c>
      <c r="C187" s="4">
        <f>SUM(C181:C185)</f>
        <v>0</v>
      </c>
      <c r="E187" s="13">
        <f aca="true" t="shared" si="2" ref="E187:K187">SUM(E181:E185)</f>
        <v>0</v>
      </c>
      <c r="F187" s="13">
        <f t="shared" si="2"/>
        <v>0</v>
      </c>
      <c r="G187" s="13">
        <f t="shared" si="2"/>
        <v>0</v>
      </c>
      <c r="H187" s="13">
        <f t="shared" si="2"/>
        <v>0</v>
      </c>
      <c r="I187" s="13">
        <f t="shared" si="2"/>
        <v>0</v>
      </c>
      <c r="J187" s="13">
        <f t="shared" si="2"/>
        <v>0</v>
      </c>
      <c r="K187" s="13">
        <f t="shared" si="2"/>
        <v>0</v>
      </c>
      <c r="L187" s="12">
        <f>SUM(C187:K187)</f>
        <v>0</v>
      </c>
      <c r="M187" s="14">
        <f>M177+L187</f>
        <v>0</v>
      </c>
    </row>
    <row r="189" spans="1:12" ht="12.75">
      <c r="A189" s="6"/>
      <c r="C189" s="4"/>
      <c r="F189" s="3"/>
      <c r="G189" s="11"/>
      <c r="H189" s="11"/>
      <c r="I189" s="3"/>
      <c r="J189" s="3"/>
      <c r="K189" s="3"/>
      <c r="L189" s="9"/>
    </row>
    <row r="190" spans="1:12" ht="12.75">
      <c r="A190" s="6"/>
      <c r="C190" s="4"/>
      <c r="F190" s="3"/>
      <c r="G190" s="11"/>
      <c r="H190" s="11"/>
      <c r="I190" s="3"/>
      <c r="J190" s="3"/>
      <c r="K190" s="3"/>
      <c r="L190" s="9"/>
    </row>
    <row r="191" spans="3:12" ht="12.75">
      <c r="C191" s="4"/>
      <c r="E191" s="4"/>
      <c r="F191" s="5"/>
      <c r="G191" s="3"/>
      <c r="H191" s="3"/>
      <c r="I191" s="5"/>
      <c r="J191" s="3"/>
      <c r="K191" s="3"/>
      <c r="L191" s="9"/>
    </row>
    <row r="192" spans="3:12" ht="12.75">
      <c r="C192" s="4"/>
      <c r="E192" s="4"/>
      <c r="F192" s="5"/>
      <c r="G192" s="5"/>
      <c r="H192" s="5"/>
      <c r="I192" s="5"/>
      <c r="J192" s="5"/>
      <c r="K192" s="3"/>
      <c r="L192" s="9"/>
    </row>
    <row r="193" spans="3:12" ht="12.75">
      <c r="C193" s="4"/>
      <c r="E193" s="4"/>
      <c r="F193" s="5"/>
      <c r="G193" s="3"/>
      <c r="H193" s="3"/>
      <c r="I193" s="3"/>
      <c r="J193" s="3"/>
      <c r="K193" s="3"/>
      <c r="L193" s="9"/>
    </row>
    <row r="194" spans="1:12" ht="12.75">
      <c r="A194" s="2"/>
      <c r="C194" s="4"/>
      <c r="E194" s="4"/>
      <c r="F194" s="3"/>
      <c r="G194" s="3"/>
      <c r="H194" s="3"/>
      <c r="I194" s="5"/>
      <c r="J194" s="3"/>
      <c r="K194" s="3"/>
      <c r="L194" s="9"/>
    </row>
    <row r="195" spans="1:12" ht="12.75">
      <c r="A195" s="2"/>
      <c r="C195" s="4"/>
      <c r="E195" s="4"/>
      <c r="F195" s="5"/>
      <c r="G195" s="5"/>
      <c r="H195" s="3"/>
      <c r="I195" s="5"/>
      <c r="J195" s="3"/>
      <c r="K195" s="3"/>
      <c r="L195" s="9"/>
    </row>
    <row r="196" spans="1:12" ht="12.75">
      <c r="A196" s="2"/>
      <c r="C196" s="4"/>
      <c r="E196" s="4"/>
      <c r="F196" s="3"/>
      <c r="G196" s="3"/>
      <c r="H196" s="3"/>
      <c r="I196" s="5"/>
      <c r="J196" s="3"/>
      <c r="K196" s="3"/>
      <c r="L196" s="9"/>
    </row>
    <row r="197" spans="1:13" ht="12.75">
      <c r="A197" s="2"/>
      <c r="C197" s="4"/>
      <c r="E197" s="13"/>
      <c r="F197" s="13"/>
      <c r="G197" s="13"/>
      <c r="H197" s="13"/>
      <c r="I197" s="13"/>
      <c r="J197" s="13"/>
      <c r="K197" s="13"/>
      <c r="L197" s="12"/>
      <c r="M197" s="14"/>
    </row>
    <row r="199" spans="1:12" ht="12.75">
      <c r="A199" s="6"/>
      <c r="C199" s="4"/>
      <c r="F199" s="3"/>
      <c r="G199" s="11"/>
      <c r="H199" s="11"/>
      <c r="I199" s="3"/>
      <c r="J199" s="3"/>
      <c r="K199" s="3"/>
      <c r="L199" s="9"/>
    </row>
    <row r="200" spans="1:12" ht="12.75">
      <c r="A200" s="6"/>
      <c r="C200" s="4"/>
      <c r="F200" s="3"/>
      <c r="G200" s="11"/>
      <c r="H200" s="11"/>
      <c r="I200" s="3"/>
      <c r="J200" s="3"/>
      <c r="K200" s="3"/>
      <c r="L200" s="9"/>
    </row>
    <row r="201" spans="3:12" ht="12.75">
      <c r="C201" s="4"/>
      <c r="E201" s="4"/>
      <c r="F201" s="5"/>
      <c r="G201" s="3"/>
      <c r="H201" s="3"/>
      <c r="I201" s="5"/>
      <c r="J201" s="3"/>
      <c r="K201" s="3"/>
      <c r="L201" s="9"/>
    </row>
    <row r="202" spans="3:12" ht="12.75">
      <c r="C202" s="4"/>
      <c r="E202" s="4"/>
      <c r="F202" s="5"/>
      <c r="G202" s="5"/>
      <c r="H202" s="5"/>
      <c r="I202" s="5"/>
      <c r="J202" s="5"/>
      <c r="K202" s="3"/>
      <c r="L202" s="9"/>
    </row>
    <row r="203" spans="3:12" ht="12.75">
      <c r="C203" s="4"/>
      <c r="E203" s="4"/>
      <c r="F203" s="5"/>
      <c r="G203" s="3"/>
      <c r="H203" s="3"/>
      <c r="I203" s="3"/>
      <c r="J203" s="3"/>
      <c r="K203" s="3"/>
      <c r="L203" s="9"/>
    </row>
    <row r="204" spans="1:12" ht="12.75">
      <c r="A204" s="2"/>
      <c r="C204" s="4"/>
      <c r="E204" s="4"/>
      <c r="F204" s="3"/>
      <c r="G204" s="3"/>
      <c r="H204" s="3"/>
      <c r="I204" s="5"/>
      <c r="J204" s="3"/>
      <c r="K204" s="3"/>
      <c r="L204" s="9"/>
    </row>
    <row r="205" spans="1:12" ht="12.75">
      <c r="A205" s="2"/>
      <c r="C205" s="4"/>
      <c r="E205" s="4"/>
      <c r="F205" s="5"/>
      <c r="G205" s="5"/>
      <c r="H205" s="3"/>
      <c r="I205" s="5"/>
      <c r="J205" s="3"/>
      <c r="K205" s="3"/>
      <c r="L205" s="9"/>
    </row>
    <row r="206" spans="1:12" ht="12.75">
      <c r="A206" s="2"/>
      <c r="C206" s="4"/>
      <c r="E206" s="4"/>
      <c r="F206" s="3"/>
      <c r="G206" s="3"/>
      <c r="H206" s="3"/>
      <c r="I206" s="5"/>
      <c r="J206" s="3"/>
      <c r="K206" s="3"/>
      <c r="L206" s="9"/>
    </row>
    <row r="207" spans="1:13" ht="12.75">
      <c r="A207" s="2"/>
      <c r="C207" s="4"/>
      <c r="E207" s="13"/>
      <c r="F207" s="13"/>
      <c r="G207" s="13"/>
      <c r="H207" s="13"/>
      <c r="I207" s="13"/>
      <c r="J207" s="13"/>
      <c r="K207" s="13"/>
      <c r="L207" s="12"/>
      <c r="M207" s="14"/>
    </row>
    <row r="209" spans="1:12" ht="12.75">
      <c r="A209" s="6"/>
      <c r="C209" s="4"/>
      <c r="F209" s="3"/>
      <c r="G209" s="11"/>
      <c r="H209" s="11"/>
      <c r="I209" s="3"/>
      <c r="J209" s="3"/>
      <c r="K209" s="3"/>
      <c r="L209" s="9"/>
    </row>
    <row r="210" spans="1:12" ht="12.75">
      <c r="A210" s="6"/>
      <c r="C210" s="4"/>
      <c r="F210" s="3"/>
      <c r="G210" s="11"/>
      <c r="H210" s="11"/>
      <c r="I210" s="3"/>
      <c r="J210" s="3"/>
      <c r="K210" s="3"/>
      <c r="L210" s="9"/>
    </row>
    <row r="211" spans="3:12" ht="12.75">
      <c r="C211" s="4"/>
      <c r="E211" s="4"/>
      <c r="F211" s="5"/>
      <c r="G211" s="3"/>
      <c r="H211" s="3"/>
      <c r="I211" s="5"/>
      <c r="J211" s="3"/>
      <c r="K211" s="3"/>
      <c r="L211" s="9"/>
    </row>
    <row r="212" spans="3:12" ht="12.75">
      <c r="C212" s="4"/>
      <c r="E212" s="4"/>
      <c r="F212" s="5"/>
      <c r="G212" s="5"/>
      <c r="H212" s="5"/>
      <c r="I212" s="5"/>
      <c r="J212" s="5"/>
      <c r="K212" s="3"/>
      <c r="L212" s="9"/>
    </row>
    <row r="213" spans="3:12" ht="12.75">
      <c r="C213" s="4"/>
      <c r="E213" s="4"/>
      <c r="F213" s="5"/>
      <c r="G213" s="3"/>
      <c r="H213" s="3"/>
      <c r="I213" s="3"/>
      <c r="J213" s="3"/>
      <c r="K213" s="3"/>
      <c r="L213" s="9"/>
    </row>
    <row r="214" spans="1:12" ht="12.75">
      <c r="A214" s="2"/>
      <c r="C214" s="4"/>
      <c r="E214" s="4"/>
      <c r="F214" s="3"/>
      <c r="G214" s="3"/>
      <c r="H214" s="3"/>
      <c r="I214" s="5"/>
      <c r="J214" s="3"/>
      <c r="K214" s="3"/>
      <c r="L214" s="9"/>
    </row>
    <row r="215" spans="1:12" ht="12.75">
      <c r="A215" s="2"/>
      <c r="C215" s="4"/>
      <c r="E215" s="4"/>
      <c r="F215" s="5"/>
      <c r="G215" s="5"/>
      <c r="H215" s="3"/>
      <c r="I215" s="5"/>
      <c r="J215" s="3"/>
      <c r="K215" s="3"/>
      <c r="L215" s="9"/>
    </row>
    <row r="216" spans="1:12" ht="12.75">
      <c r="A216" s="2"/>
      <c r="C216" s="4"/>
      <c r="E216" s="4"/>
      <c r="F216" s="3"/>
      <c r="G216" s="3"/>
      <c r="H216" s="3"/>
      <c r="I216" s="5"/>
      <c r="J216" s="3"/>
      <c r="K216" s="3"/>
      <c r="L216" s="9"/>
    </row>
    <row r="217" spans="1:13" ht="12.75">
      <c r="A217" s="2"/>
      <c r="C217" s="4"/>
      <c r="E217" s="13"/>
      <c r="F217" s="13"/>
      <c r="G217" s="13"/>
      <c r="H217" s="13"/>
      <c r="I217" s="13"/>
      <c r="J217" s="13"/>
      <c r="K217" s="13"/>
      <c r="L217" s="12"/>
      <c r="M217" s="14"/>
    </row>
  </sheetData>
  <printOptions horizontalCentered="1"/>
  <pageMargins left="0.27" right="0.28" top="1" bottom="1" header="0.5" footer="0.5"/>
  <pageSetup horizontalDpi="300" verticalDpi="300" orientation="landscape" pageOrder="overThenDown" scale="97" r:id="rId1"/>
  <headerFooter alignWithMargins="0">
    <oddFooter>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</dc:creator>
  <cp:keywords/>
  <dc:description/>
  <cp:lastModifiedBy>corona</cp:lastModifiedBy>
  <cp:lastPrinted>2000-11-25T20:59:54Z</cp:lastPrinted>
  <dcterms:created xsi:type="dcterms:W3CDTF">1998-07-22T18:17:10Z</dcterms:created>
  <dcterms:modified xsi:type="dcterms:W3CDTF">2006-08-11T17:56:00Z</dcterms:modified>
  <cp:category/>
  <cp:version/>
  <cp:contentType/>
  <cp:contentStatus/>
</cp:coreProperties>
</file>